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385" firstSheet="12" activeTab="19"/>
  </bookViews>
  <sheets>
    <sheet name="HN1" sheetId="1" r:id="rId1"/>
    <sheet name="HN2" sheetId="2" r:id="rId2"/>
    <sheet name="HN3" sheetId="3" r:id="rId3"/>
    <sheet name="HN4" sheetId="4" r:id="rId4"/>
    <sheet name="HN5a" sheetId="5" r:id="rId5"/>
    <sheet name="HN5b" sheetId="6" r:id="rId6"/>
    <sheet name="HN5c" sheetId="7" r:id="rId7"/>
    <sheet name="HN6" sheetId="8" r:id="rId8"/>
    <sheet name="HN7" sheetId="9" r:id="rId9"/>
    <sheet name="HN8" sheetId="10" r:id="rId10"/>
    <sheet name="HN9" sheetId="11" r:id="rId11"/>
    <sheet name="HN10" sheetId="12" r:id="rId12"/>
    <sheet name="HN11" sheetId="13" r:id="rId13"/>
    <sheet name="HN12" sheetId="14" r:id="rId14"/>
    <sheet name="HN13" sheetId="15" r:id="rId15"/>
    <sheet name="HN14" sheetId="16" r:id="rId16"/>
    <sheet name="HN15" sheetId="17" r:id="rId17"/>
    <sheet name="HN16" sheetId="18" r:id="rId18"/>
    <sheet name="HN17" sheetId="19" r:id="rId19"/>
    <sheet name="HN18" sheetId="20" r:id="rId20"/>
  </sheets>
  <definedNames>
    <definedName name="_xlnm.Print_Area" localSheetId="3">'HN4'!$K$1:$R$33</definedName>
    <definedName name="_xlnm.Print_Area" localSheetId="9">'HN8'!$A$1:$J$22</definedName>
    <definedName name="_xlnm.Print_Area" localSheetId="10">'HN9'!$A$1:$M$20</definedName>
  </definedNames>
  <calcPr fullCalcOnLoad="1"/>
</workbook>
</file>

<file path=xl/sharedStrings.xml><?xml version="1.0" encoding="utf-8"?>
<sst xmlns="http://schemas.openxmlformats.org/spreadsheetml/2006/main" count="896" uniqueCount="382">
  <si>
    <t>ENTRIES</t>
  </si>
  <si>
    <t>PERCENT</t>
  </si>
  <si>
    <t>CENTRE TYPE</t>
  </si>
  <si>
    <t>FE College</t>
  </si>
  <si>
    <t>Other</t>
  </si>
  <si>
    <t>Total</t>
  </si>
  <si>
    <t>AWARDS</t>
  </si>
  <si>
    <t xml:space="preserve">% of awards with merit </t>
  </si>
  <si>
    <t>ENTRIES BY SUPERCLASS</t>
  </si>
  <si>
    <t>SUPERCLASS</t>
  </si>
  <si>
    <t>A   Business/Management/Office Studies</t>
  </si>
  <si>
    <t>B   Sales Marketing and Distribution</t>
  </si>
  <si>
    <t>C   Information Technology and Information</t>
  </si>
  <si>
    <t>D   Humanities (History/Archaeology/</t>
  </si>
  <si>
    <t xml:space="preserve">          Religious Studies/Philosophy)</t>
  </si>
  <si>
    <t>E   Politics/Economics/Law/Social Science</t>
  </si>
  <si>
    <t>F   Area Studies/Cultural Studies/Languages/Literature</t>
  </si>
  <si>
    <t>G   Education/Training/Teaching</t>
  </si>
  <si>
    <t>H   Family Care/Personal Development/</t>
  </si>
  <si>
    <t xml:space="preserve">          Personal Care and Appearance</t>
  </si>
  <si>
    <t>J   Arts and Crafts</t>
  </si>
  <si>
    <t>K   Authorship/Photography/Publishing/Media</t>
  </si>
  <si>
    <t>L   Performing Arts</t>
  </si>
  <si>
    <t>M   Sports Games and Recreation</t>
  </si>
  <si>
    <t>N   Catering/Food Services/Leisure Services/Tourism</t>
  </si>
  <si>
    <t>P   Health Care/Medicine/Health and Safety</t>
  </si>
  <si>
    <t>Q   Environment Protection/Energy/Cleansing/Security</t>
  </si>
  <si>
    <t>R   Sciences and Mathematics</t>
  </si>
  <si>
    <t>S   Agriculture Horticulture and Animal Care</t>
  </si>
  <si>
    <t>T   Construction and Property (Built Environment)</t>
  </si>
  <si>
    <t>V   Services to Industry</t>
  </si>
  <si>
    <t>W   Manufacturing/Production Work</t>
  </si>
  <si>
    <t>X   Engineering</t>
  </si>
  <si>
    <t>Y   Oil/Mining/Plastics/Chemicals</t>
  </si>
  <si>
    <t>Z   Transport Services</t>
  </si>
  <si>
    <t xml:space="preserve">     Unknown (unable to classify)</t>
  </si>
  <si>
    <t xml:space="preserve">     All Superclasses</t>
  </si>
  <si>
    <t>ENTRIES BY AGE AND SEX, FURTHER EDUCATION CANDIDATES</t>
  </si>
  <si>
    <t>&lt;20</t>
  </si>
  <si>
    <t>20-24</t>
  </si>
  <si>
    <t>25-29</t>
  </si>
  <si>
    <t>30+</t>
  </si>
  <si>
    <t>TOTAL</t>
  </si>
  <si>
    <t>Male</t>
  </si>
  <si>
    <t>Female</t>
  </si>
  <si>
    <t xml:space="preserve">  -as percentages</t>
  </si>
  <si>
    <t>ENTRIES BY AGE AND SEX, ALL CENTRES</t>
  </si>
  <si>
    <t>CANDIDATES BY AGE AND SEX, ALL CENTRES</t>
  </si>
  <si>
    <t>ENTRIES PER CANDIDATE BY AGE AND SEX, ALL CENTRES</t>
  </si>
  <si>
    <t>not to be printed</t>
  </si>
  <si>
    <t>higher national unit entries</t>
  </si>
  <si>
    <t>by superclass sex and age</t>
  </si>
  <si>
    <t>BY SUPERCLASS, AGE AND SEX, PERCENTAGES</t>
  </si>
  <si>
    <t>all</t>
  </si>
  <si>
    <t>male</t>
  </si>
  <si>
    <t>female</t>
  </si>
  <si>
    <t>age group</t>
  </si>
  <si>
    <t>ALL</t>
  </si>
  <si>
    <t>MALE</t>
  </si>
  <si>
    <t>FEMALE</t>
  </si>
  <si>
    <t xml:space="preserve">           AGE GROUP</t>
  </si>
  <si>
    <t>superclass</t>
  </si>
  <si>
    <t>entries</t>
  </si>
  <si>
    <t xml:space="preserve">     Unknown(unable to classify)</t>
  </si>
  <si>
    <t xml:space="preserve">      - as percentages</t>
  </si>
  <si>
    <t>TOP 50 UNITS, ALL CANDIDATES</t>
  </si>
  <si>
    <t>TITLE</t>
  </si>
  <si>
    <t>Communication: Presenting Complex Communication for Vocational Purposes</t>
  </si>
  <si>
    <t>Information Technology Applications 1</t>
  </si>
  <si>
    <t>An Introduction to Financial Accounting Statements</t>
  </si>
  <si>
    <t>Using Information Technology in Business: Spreadsheet and Word Processing Applications</t>
  </si>
  <si>
    <t>Developing Personal Effectiveness in a Care Setting</t>
  </si>
  <si>
    <t>Micro-Economic Environment</t>
  </si>
  <si>
    <t>Developing Personal Effectiveness</t>
  </si>
  <si>
    <t>Macro-Economic Environment</t>
  </si>
  <si>
    <t>Business Statistics 1</t>
  </si>
  <si>
    <t>Using Information Technology in Business: Database and Word Processing Applications</t>
  </si>
  <si>
    <t>Using Financial Accounting Statements</t>
  </si>
  <si>
    <t>Information Technology Applications 2</t>
  </si>
  <si>
    <t>Workplace Experience</t>
  </si>
  <si>
    <t>Working with People and Teams</t>
  </si>
  <si>
    <t>Introducing the Internet</t>
  </si>
  <si>
    <t>Structure of Business Organisations</t>
  </si>
  <si>
    <t>Stand Alone Computer System Support</t>
  </si>
  <si>
    <t>Introduction to Marketing</t>
  </si>
  <si>
    <t>Engineering Project</t>
  </si>
  <si>
    <t>Child Protection</t>
  </si>
  <si>
    <t>Using Financial Accounting Software</t>
  </si>
  <si>
    <t>Law for Business</t>
  </si>
  <si>
    <t>Information Systems and Services</t>
  </si>
  <si>
    <t>Multi User Operating System</t>
  </si>
  <si>
    <t>Computer Architecture</t>
  </si>
  <si>
    <t>Preparing Financial Forecasts</t>
  </si>
  <si>
    <t>Family Issues in Child Care and Education</t>
  </si>
  <si>
    <t>Systems Development: Introduction</t>
  </si>
  <si>
    <t>Psychological and Sociological Perspectives on Human Development and Behaviour</t>
  </si>
  <si>
    <t>Approaches to Dealing with Challenging Behaviour</t>
  </si>
  <si>
    <t>Provision of Special Services for Children</t>
  </si>
  <si>
    <t>How Children Develop and Learn</t>
  </si>
  <si>
    <t>Assessment Approaches in Child Care and Education</t>
  </si>
  <si>
    <t>Social Care Theory and Practice</t>
  </si>
  <si>
    <t>Workplace Practice Experience in a Child Care and Education Setting</t>
  </si>
  <si>
    <t>Presenting Business Information</t>
  </si>
  <si>
    <t>Curriculum Approaches in Child Care and Education</t>
  </si>
  <si>
    <t>Publishing on the Internet</t>
  </si>
  <si>
    <t>Customer Care</t>
  </si>
  <si>
    <t>Communication: Developing a Communication Strategy for Vocational Purposes</t>
  </si>
  <si>
    <t>Office Administration</t>
  </si>
  <si>
    <t>Understanding Health and Safety in a Care Setting</t>
  </si>
  <si>
    <t>Managing Change</t>
  </si>
  <si>
    <t>Using Desktop Publishing in Business</t>
  </si>
  <si>
    <t>Health and Safety: Workplace Experience in a Care Setting</t>
  </si>
  <si>
    <t>Fundamentals of Quality Assurance</t>
  </si>
  <si>
    <t>Mathematics for Engineering</t>
  </si>
  <si>
    <t>Project Management</t>
  </si>
  <si>
    <t>Computer Aided Draughting</t>
  </si>
  <si>
    <t>Software Development Life Cycle</t>
  </si>
  <si>
    <t>All HN Unit entries</t>
  </si>
  <si>
    <t>TOP 50 UNITS, MALE CANDIDATES</t>
  </si>
  <si>
    <t>Hardware Installation and Maintenance</t>
  </si>
  <si>
    <t>Single Phase AC Networks</t>
  </si>
  <si>
    <t>Introductory Mathematics for Engineering</t>
  </si>
  <si>
    <t>Software Development: Event-driven Language</t>
  </si>
  <si>
    <t>Software Development: Procedural Language</t>
  </si>
  <si>
    <t>Materials Selection and Testing</t>
  </si>
  <si>
    <t>Network Technology</t>
  </si>
  <si>
    <t>Quality Assurance: Introduction (IQA)</t>
  </si>
  <si>
    <t>Application of Programmable Logic Controllers</t>
  </si>
  <si>
    <t>Combinational Logic</t>
  </si>
  <si>
    <t>Electronic Construction Skills</t>
  </si>
  <si>
    <t>Mechanical Engineering Principles: Statics and Dynamics</t>
  </si>
  <si>
    <t>First Aid</t>
  </si>
  <si>
    <t>Analogue Electronic Devices</t>
  </si>
  <si>
    <t>Design Drawing and Communication for Engineers</t>
  </si>
  <si>
    <t>Data Analysis and Database Design</t>
  </si>
  <si>
    <t>Engineering Business Studies</t>
  </si>
  <si>
    <t>Multi User and Network System Administration</t>
  </si>
  <si>
    <t>Sports Injuries: Prevention and Rehabilitation Principles</t>
  </si>
  <si>
    <t>Data Communications</t>
  </si>
  <si>
    <t>Multimedia Technology</t>
  </si>
  <si>
    <t>All male entries</t>
  </si>
  <si>
    <t>TOP 50 UNITS, FEMALE CANDIDATES</t>
  </si>
  <si>
    <t>Workplace Practice and Skills in a Social Care Setting</t>
  </si>
  <si>
    <t>Body Treatments: Manual</t>
  </si>
  <si>
    <t>Business Statistics 2</t>
  </si>
  <si>
    <t>Introduction to Financial Accounting</t>
  </si>
  <si>
    <t>Human Resource Management Practice</t>
  </si>
  <si>
    <t>Business Information Management</t>
  </si>
  <si>
    <t>Developing the Individual within a Team</t>
  </si>
  <si>
    <t>Introduction to Managing the Human Resource</t>
  </si>
  <si>
    <t>All female entries</t>
  </si>
  <si>
    <t>by superclass and mode</t>
  </si>
  <si>
    <t>RESULTS BY SUPERCLASS, ALL CANDIDATES, PERCENTAGES</t>
  </si>
  <si>
    <t>not yet</t>
  </si>
  <si>
    <t>NOT YET</t>
  </si>
  <si>
    <t>merit</t>
  </si>
  <si>
    <t>pass</t>
  </si>
  <si>
    <t>Fail</t>
  </si>
  <si>
    <t>Deferred</t>
  </si>
  <si>
    <t>known</t>
  </si>
  <si>
    <t>MERIT</t>
  </si>
  <si>
    <t>PASS</t>
  </si>
  <si>
    <t>FAIL</t>
  </si>
  <si>
    <t>DEFERRED</t>
  </si>
  <si>
    <t>KNOWN</t>
  </si>
  <si>
    <t xml:space="preserve">          - as percentages</t>
  </si>
  <si>
    <t>CANDIDATES BY NUMBER OF UNITS, AGE AND SEX</t>
  </si>
  <si>
    <t>NUMBER OF</t>
  </si>
  <si>
    <t>CANDIDATES</t>
  </si>
  <si>
    <t>UNITS</t>
  </si>
  <si>
    <t>10-14</t>
  </si>
  <si>
    <t>15-19</t>
  </si>
  <si>
    <t>20+</t>
  </si>
  <si>
    <t>Total candidates</t>
  </si>
  <si>
    <t>Total units</t>
  </si>
  <si>
    <t>Units per candidate</t>
  </si>
  <si>
    <t>ENTRIES BY CENTRE TYPE</t>
  </si>
  <si>
    <t>AWARDS BY CENTRE TYPE</t>
  </si>
  <si>
    <t>ENTRIES BY AGE AND SEX</t>
  </si>
  <si>
    <t xml:space="preserve">  - as percentages</t>
  </si>
  <si>
    <t>AWARDS BY AGE AND SEX</t>
  </si>
  <si>
    <t>TOP 50 HNCS</t>
  </si>
  <si>
    <t>GROUP AWARD TITLE</t>
  </si>
  <si>
    <t>Social Care</t>
  </si>
  <si>
    <t>Child Care and Education</t>
  </si>
  <si>
    <t>Computing</t>
  </si>
  <si>
    <t>Business Administration</t>
  </si>
  <si>
    <t>Administration and Information Management</t>
  </si>
  <si>
    <t>Accounting</t>
  </si>
  <si>
    <t>Social Sciences</t>
  </si>
  <si>
    <t>Health Care</t>
  </si>
  <si>
    <t>Engineering: Electronics</t>
  </si>
  <si>
    <t>Engineering: Mechanical</t>
  </si>
  <si>
    <t>Engineering: Electrical</t>
  </si>
  <si>
    <t>Management</t>
  </si>
  <si>
    <t>Beauty Therapy</t>
  </si>
  <si>
    <t>Engineering: Mechatronics</t>
  </si>
  <si>
    <t>Travel</t>
  </si>
  <si>
    <t>Sports Coaching with Sports Development</t>
  </si>
  <si>
    <t>Acting and Performance</t>
  </si>
  <si>
    <t>Social Care (Incorporating SVQ at Level 3)</t>
  </si>
  <si>
    <t>Computer Aided Draughting and Design</t>
  </si>
  <si>
    <t>Hairdressing and Salon Organisation</t>
  </si>
  <si>
    <t>Fitness, Health and Exercise</t>
  </si>
  <si>
    <t>Computer &amp; Network Support</t>
  </si>
  <si>
    <t>Multimedia Computing</t>
  </si>
  <si>
    <t>Counselling</t>
  </si>
  <si>
    <t>Engineering</t>
  </si>
  <si>
    <t>Hospitality Operations</t>
  </si>
  <si>
    <t>Legal Services</t>
  </si>
  <si>
    <t>Tourism</t>
  </si>
  <si>
    <t>Construction</t>
  </si>
  <si>
    <t>Communication</t>
  </si>
  <si>
    <t>Music and Audio Technology</t>
  </si>
  <si>
    <t>Professional Cookery</t>
  </si>
  <si>
    <t>Construction Practice</t>
  </si>
  <si>
    <t>Engineering: Fabrication Welding and NDT</t>
  </si>
  <si>
    <t>Information Technology for Business</t>
  </si>
  <si>
    <t>Advertising and Public Relations</t>
  </si>
  <si>
    <t>Marketing</t>
  </si>
  <si>
    <t>Art and Design</t>
  </si>
  <si>
    <t>Engineering: Manufacturing Systems</t>
  </si>
  <si>
    <t>Civil Engineering</t>
  </si>
  <si>
    <t>Animal Care</t>
  </si>
  <si>
    <t>Network Support</t>
  </si>
  <si>
    <t>Engineering: Aeronautical</t>
  </si>
  <si>
    <t>Total HNC entries</t>
  </si>
  <si>
    <t>Business Information Systems</t>
  </si>
  <si>
    <t>Process Control</t>
  </si>
  <si>
    <t>Supporting Special Learning Needs</t>
  </si>
  <si>
    <t>Horse Management</t>
  </si>
  <si>
    <t>Quality</t>
  </si>
  <si>
    <t>Retail Management</t>
  </si>
  <si>
    <t>Engineering: Computer Technology</t>
  </si>
  <si>
    <t>Total HNC awards</t>
  </si>
  <si>
    <t>TOP 50 HNDS</t>
  </si>
  <si>
    <t>Computing: Support</t>
  </si>
  <si>
    <t>Computing: Software Development</t>
  </si>
  <si>
    <t>Travel with Tourism</t>
  </si>
  <si>
    <t>Hospitality Management</t>
  </si>
  <si>
    <t>Fitness Health and Exercise</t>
  </si>
  <si>
    <t>Graphic Design</t>
  </si>
  <si>
    <t>Interior Design</t>
  </si>
  <si>
    <t>Professional Photography and Imaging</t>
  </si>
  <si>
    <t>Architectural Technology</t>
  </si>
  <si>
    <t>Leisure Management</t>
  </si>
  <si>
    <t>Television Operations and Production</t>
  </si>
  <si>
    <t>Sports Therapy</t>
  </si>
  <si>
    <t>Business Information Technology</t>
  </si>
  <si>
    <t>Agriculture</t>
  </si>
  <si>
    <t>Construction Management</t>
  </si>
  <si>
    <t>Culinary Arts with Management</t>
  </si>
  <si>
    <t>Multimedia Design and Production</t>
  </si>
  <si>
    <t>Information and Media Technology</t>
  </si>
  <si>
    <t>Public Art</t>
  </si>
  <si>
    <t>Total HND entries</t>
  </si>
  <si>
    <t>Engineering: Marine</t>
  </si>
  <si>
    <t>Nautical Science</t>
  </si>
  <si>
    <t>Applied Biological Sciences</t>
  </si>
  <si>
    <t>Make-Up Artistry</t>
  </si>
  <si>
    <t>Mechanical Engineering</t>
  </si>
  <si>
    <t>Furniture Construction and Design</t>
  </si>
  <si>
    <t>Total HND awards</t>
  </si>
  <si>
    <t>ENTRIES BY CENTRE TYPE AND QUALIFICATION</t>
  </si>
  <si>
    <t>QUALIFICATION</t>
  </si>
  <si>
    <t>Certificate</t>
  </si>
  <si>
    <t>Advanced Certificate</t>
  </si>
  <si>
    <t>Diploma</t>
  </si>
  <si>
    <t>Advanced Diploma</t>
  </si>
  <si>
    <t>All HN PDAs</t>
  </si>
  <si>
    <t>AWARDS BY CENTRE TYPE AND QUALIFICATION</t>
  </si>
  <si>
    <t>ALL HN PDA ENTRIES</t>
  </si>
  <si>
    <t>COURSE TITLE</t>
  </si>
  <si>
    <t>Childcare and Education</t>
  </si>
  <si>
    <t>Language and Information Technology for Work</t>
  </si>
  <si>
    <t>Motor Vehicle Systems Diagnostics</t>
  </si>
  <si>
    <t>Elected Members of Local Authorities</t>
  </si>
  <si>
    <t>Debt Recovery</t>
  </si>
  <si>
    <t>Sports Groundstaff: Football</t>
  </si>
  <si>
    <t>Conveyancing</t>
  </si>
  <si>
    <t>Legal Studies</t>
  </si>
  <si>
    <t>Executry Management and Accounting</t>
  </si>
  <si>
    <t>Special Learning Needs</t>
  </si>
  <si>
    <t>All HN PDA Certificate entries</t>
  </si>
  <si>
    <t>Carpentry and Joinery</t>
  </si>
  <si>
    <t>Brickwork</t>
  </si>
  <si>
    <t>Painting and Decorating</t>
  </si>
  <si>
    <t>Supervising and Managing Personal Social Services</t>
  </si>
  <si>
    <t>Engineering Practice: Fabrication and Welding</t>
  </si>
  <si>
    <t>Stonemasonry</t>
  </si>
  <si>
    <t>Health Care Leadership and Management</t>
  </si>
  <si>
    <t>Plasterwork</t>
  </si>
  <si>
    <t>Roof Slating Tiling and Cement Work</t>
  </si>
  <si>
    <t>Technology for Administrators</t>
  </si>
  <si>
    <t>Roof Slating and Tiling</t>
  </si>
  <si>
    <t>Machine Woodworking</t>
  </si>
  <si>
    <t>International Golf Course Management</t>
  </si>
  <si>
    <t>All HN PDA Advanced Certificate entries</t>
  </si>
  <si>
    <t>Systems Analysis and Design</t>
  </si>
  <si>
    <t>Television and Multimedia</t>
  </si>
  <si>
    <t>Police Management</t>
  </si>
  <si>
    <t>Public Sector Management</t>
  </si>
  <si>
    <t>All HN PDA Diploma entries</t>
  </si>
  <si>
    <t>Music Industry Management and Marketing</t>
  </si>
  <si>
    <t>Illustrative Photography</t>
  </si>
  <si>
    <t>Management of Applied Ecology</t>
  </si>
  <si>
    <t>Eco-Design</t>
  </si>
  <si>
    <t>All HN PDA Advanced Diploma entries</t>
  </si>
  <si>
    <t>All HN PDA entries</t>
  </si>
  <si>
    <t>ALL HN PDA AWARDS</t>
  </si>
  <si>
    <t>Software Development</t>
  </si>
  <si>
    <t>Voluntary Sector Management</t>
  </si>
  <si>
    <t>All HN PDA Certificate awards</t>
  </si>
  <si>
    <t>All HN PDA Advanced Certificate awards</t>
  </si>
  <si>
    <t>Information Technology</t>
  </si>
  <si>
    <t>All HN PDA Diploma awards</t>
  </si>
  <si>
    <t>Environmental Management</t>
  </si>
  <si>
    <t>All HN PDA Advanced Diploma awards</t>
  </si>
  <si>
    <t>All HN PDA awards</t>
  </si>
  <si>
    <t>TABLE HN1: HIGHER NATIONAL UNIT ENTRIES AND AWARDS, 2001</t>
  </si>
  <si>
    <t xml:space="preserve">TABLE HN2:HIGHER NATIONAL UNIT ENTRIES BY SUPERCLASS, 2001 </t>
  </si>
  <si>
    <t>TABLE HN3a: HIGHER NATIONAL UNIT ENTRIES AND CANDIDATES, 2001</t>
  </si>
  <si>
    <t>TABLE HN3d: HIGHER NATIONAL UNIT ENTRIES AND CANDIDATES, 2001</t>
  </si>
  <si>
    <t>TABLE HN3c: HIGHER NATIONAL UNIT ENTRIES AND CANDIDATES, 2001</t>
  </si>
  <si>
    <t>TABLE HN3b: HIGHER NATIONAL UNIT ENTRIES AND CANDIDATES, 2001</t>
  </si>
  <si>
    <t>TABLE HN4: HIGHER NATIONAL UNIT ENTRIES BY SUPERCLASS, AGE AND SEX, 2001</t>
  </si>
  <si>
    <t>TABLE HN5a: HIGHER NATIONAL UNIT ENTRIES BY SEX AND TITLE, 2001</t>
  </si>
  <si>
    <t>Sequential Logic</t>
  </si>
  <si>
    <t>Mechanical Engineering Principles: Thermofluids</t>
  </si>
  <si>
    <t>TABLE HN5b: HIGHER NATIONAL UNIT ENTRIES BY SEX AND TITLE, 2001</t>
  </si>
  <si>
    <t>TABLE HN5c: HIGHER NATIONAL UNIT ENTRIES BY SEX AND TITLE, 2001</t>
  </si>
  <si>
    <t>Social Policy and Social Services Provision</t>
  </si>
  <si>
    <t>Fundamental Cost Accounting Techniques</t>
  </si>
  <si>
    <t>Fundamental Management Accounting Techniques</t>
  </si>
  <si>
    <t>TABLE HN6: HIGHER NATIONAL UNIT ENTRIES AND RESULTS BY SUPERCLASS, 2001</t>
  </si>
  <si>
    <t>TABLE HN7: CANDIDATES ENTERED FOR HIGHER NATIONAL UNITS, 2001</t>
  </si>
  <si>
    <t>TABLE HN9: HIGHER NATIONAL CERTIFICATE ENTRIES AND AWARDS BY AGE AND SEX, 2001</t>
  </si>
  <si>
    <t>TABLE HN10: HIGHER NATIONAL CERTIFICATE ENTRIES,  2001</t>
  </si>
  <si>
    <t>Engineering Practice</t>
  </si>
  <si>
    <t>Habitat Surveying for Nature Conservation</t>
  </si>
  <si>
    <t>Housing</t>
  </si>
  <si>
    <t>Training and Development</t>
  </si>
  <si>
    <t>TABLE HN11: HIGHER NATIONAL CERTIFICATE AWARDS,  2001</t>
  </si>
  <si>
    <t>Mechatronics</t>
  </si>
  <si>
    <t>Radio Broadcasting</t>
  </si>
  <si>
    <t>Quality Assurance</t>
  </si>
  <si>
    <t>Biomedical Sciences</t>
  </si>
  <si>
    <t>Fine Art</t>
  </si>
  <si>
    <t>Chemical Engineering</t>
  </si>
  <si>
    <t>TABLE HN12: HIGHER NATIONAL DIPLOMA ENTRIES AND AWARDS, 2001</t>
  </si>
  <si>
    <t xml:space="preserve">TABLE HN8: HIGHER NATIONAL CERTIFICATE ENTRIES AND AWARDS, 2001 </t>
  </si>
  <si>
    <t>TABLE HN13: HIGHER NATIONAL DIPLOMA ENTRIES AND AWARDS BY AGE AND SEX, 2001</t>
  </si>
  <si>
    <t>TABLE HN14: HIGHER NATIONAL DIPLOMA ENTRIES, 2001</t>
  </si>
  <si>
    <t>Graphic and Digital Design</t>
  </si>
  <si>
    <t>Music: Performance and Promotion</t>
  </si>
  <si>
    <t>Human Resource Management</t>
  </si>
  <si>
    <t xml:space="preserve">Digital Publishing with Graphic Design </t>
  </si>
  <si>
    <t>TABLE HN15: HIGHER NATIONAL DIPLOMA AWARDS, 2001</t>
  </si>
  <si>
    <t>Computer and Network Support and Administration</t>
  </si>
  <si>
    <t>Electronics with Music Technology</t>
  </si>
  <si>
    <t>Sport and Exercise Science</t>
  </si>
  <si>
    <t>Multimedia Development and Production</t>
  </si>
  <si>
    <t>Built Environment: Architectural Technology</t>
  </si>
  <si>
    <t>Built Environment: Quantity Surveying</t>
  </si>
  <si>
    <t>TABLE HN16: PROFESSIONAL DEVELOPMENT AWARDS (PDA), 2001</t>
  </si>
  <si>
    <t>TABLE HN17: PROFESSIONAL DEVELOPMENT AWARD (PDA) ENTRIES, 2001</t>
  </si>
  <si>
    <t>Supervision of the Delivery of Care Services</t>
  </si>
  <si>
    <t>Multimedia Authoring</t>
  </si>
  <si>
    <t>Engineering Practice: Manufacture and Engineering Support</t>
  </si>
  <si>
    <t>Spatial Design</t>
  </si>
  <si>
    <t>TABLE HN18: PROFESSIONAL DEVELOPMENT AWARD (PDA) AWARDS, 2001</t>
  </si>
  <si>
    <t>Electronic Publishing</t>
  </si>
  <si>
    <t>Gaelic Television</t>
  </si>
  <si>
    <t>Design:Graphic</t>
  </si>
  <si>
    <t xml:space="preserve">Foundation Course in Gestalt Therapy Theory and Skills </t>
  </si>
  <si>
    <t xml:space="preserve">Web Development for e-Commerce </t>
  </si>
  <si>
    <t xml:space="preserve">Reflexology </t>
  </si>
  <si>
    <t xml:space="preserve">Aromatherapy </t>
  </si>
  <si>
    <t xml:space="preserve">Massage </t>
  </si>
  <si>
    <t xml:space="preserve">Counselling </t>
  </si>
  <si>
    <t xml:space="preserve">Employment Specialists Working with Blind and Partially Sighted People </t>
  </si>
  <si>
    <t xml:space="preserve">Interactive Graphic Design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</si>
</sst>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###\ ###"/>
    <numFmt numFmtId="175" formatCode="#\ ###\ ###"/>
    <numFmt numFmtId="176" formatCode="##\ ###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*100"/>
    <numFmt numFmtId="188" formatCode="*100"/>
    <numFmt numFmtId="189" formatCode="0.000*100"/>
    <numFmt numFmtId="190" formatCode="0.0000*100"/>
    <numFmt numFmtId="191" formatCode="0.0*100"/>
    <numFmt numFmtId="192" formatCode="0.*100"/>
    <numFmt numFmtId="193" formatCode=".*1;"/>
    <numFmt numFmtId="194" formatCode=".*1;"/>
  </numFmts>
  <fonts count="9">
    <font>
      <sz val="11"/>
      <name val="Times New Roman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3" xfId="23" applyFont="1" applyBorder="1">
      <alignment/>
      <protection/>
    </xf>
    <xf numFmtId="3" fontId="0" fillId="0" borderId="3" xfId="23" applyNumberFormat="1" applyFont="1" applyBorder="1">
      <alignment/>
      <protection/>
    </xf>
    <xf numFmtId="3" fontId="0" fillId="0" borderId="3" xfId="23" applyNumberFormat="1" applyFont="1" applyBorder="1" applyAlignment="1">
      <alignment horizontal="right"/>
      <protection/>
    </xf>
    <xf numFmtId="9" fontId="0" fillId="0" borderId="0" xfId="27" applyAlignment="1">
      <alignment/>
    </xf>
    <xf numFmtId="0" fontId="0" fillId="0" borderId="1" xfId="23" applyFont="1" applyBorder="1">
      <alignment/>
      <protection/>
    </xf>
    <xf numFmtId="0" fontId="0" fillId="0" borderId="0" xfId="23" applyFont="1" applyBorder="1">
      <alignment/>
      <protection/>
    </xf>
    <xf numFmtId="9" fontId="0" fillId="0" borderId="0" xfId="23" applyNumberFormat="1" applyFont="1" applyBorder="1">
      <alignment/>
      <protection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3" xfId="23" applyNumberFormat="1" applyFont="1" applyBorder="1">
      <alignment/>
      <protection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9" fontId="0" fillId="0" borderId="2" xfId="27" applyBorder="1" applyAlignment="1">
      <alignment horizontal="right"/>
    </xf>
    <xf numFmtId="9" fontId="0" fillId="0" borderId="0" xfId="27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0" fillId="0" borderId="0" xfId="15" applyNumberFormat="1" applyFont="1" applyBorder="1" applyAlignment="1">
      <alignment/>
    </xf>
    <xf numFmtId="177" fontId="0" fillId="0" borderId="0" xfId="0" applyNumberFormat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" fontId="0" fillId="0" borderId="1" xfId="27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/>
    </xf>
    <xf numFmtId="9" fontId="0" fillId="0" borderId="2" xfId="27" applyNumberFormat="1" applyFont="1" applyBorder="1" applyAlignment="1">
      <alignment horizontal="right"/>
    </xf>
    <xf numFmtId="0" fontId="5" fillId="0" borderId="0" xfId="21" applyFont="1" applyAlignment="1">
      <alignment horizontal="left"/>
      <protection/>
    </xf>
    <xf numFmtId="3" fontId="0" fillId="0" borderId="0" xfId="21" applyNumberFormat="1" applyFont="1">
      <alignment/>
      <protection/>
    </xf>
    <xf numFmtId="0" fontId="3" fillId="0" borderId="0" xfId="21">
      <alignment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" xfId="21" applyNumberFormat="1" applyFont="1" applyBorder="1">
      <alignment/>
      <protection/>
    </xf>
    <xf numFmtId="0" fontId="6" fillId="0" borderId="2" xfId="21" applyFont="1" applyBorder="1" applyAlignment="1">
      <alignment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25">
      <alignment/>
      <protection/>
    </xf>
    <xf numFmtId="17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17" fontId="0" fillId="0" borderId="5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77" fontId="0" fillId="0" borderId="2" xfId="0" applyNumberFormat="1" applyFont="1" applyBorder="1" applyAlignment="1">
      <alignment horizontal="right"/>
    </xf>
    <xf numFmtId="177" fontId="0" fillId="0" borderId="6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0" fillId="0" borderId="3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9" fontId="0" fillId="0" borderId="0" xfId="27" applyBorder="1" applyAlignment="1">
      <alignment horizontal="right"/>
    </xf>
    <xf numFmtId="0" fontId="0" fillId="0" borderId="0" xfId="24">
      <alignment/>
      <protection/>
    </xf>
    <xf numFmtId="3" fontId="6" fillId="0" borderId="1" xfId="21" applyNumberFormat="1" applyFont="1" applyBorder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6" fillId="0" borderId="2" xfId="21" applyFont="1" applyBorder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3" fontId="0" fillId="0" borderId="3" xfId="0" applyNumberFormat="1" applyBorder="1" applyAlignment="1">
      <alignment horizontal="right"/>
    </xf>
    <xf numFmtId="0" fontId="6" fillId="0" borderId="0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right"/>
    </xf>
    <xf numFmtId="3" fontId="0" fillId="0" borderId="0" xfId="23" applyNumberFormat="1" applyFont="1" applyBorder="1" applyAlignment="1">
      <alignment horizontal="right"/>
      <protection/>
    </xf>
    <xf numFmtId="0" fontId="0" fillId="0" borderId="2" xfId="23" applyFont="1" applyBorder="1">
      <alignment/>
      <protection/>
    </xf>
    <xf numFmtId="3" fontId="0" fillId="0" borderId="2" xfId="23" applyNumberFormat="1" applyFont="1" applyBorder="1" applyAlignment="1">
      <alignment horizontal="right"/>
      <protection/>
    </xf>
    <xf numFmtId="0" fontId="0" fillId="0" borderId="2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3" fontId="0" fillId="0" borderId="0" xfId="26" applyNumberFormat="1" applyFont="1" applyAlignment="1">
      <alignment horizontal="right"/>
      <protection/>
    </xf>
    <xf numFmtId="0" fontId="0" fillId="0" borderId="0" xfId="26" applyFont="1" applyAlignment="1">
      <alignment horizontal="right"/>
      <protection/>
    </xf>
    <xf numFmtId="0" fontId="0" fillId="0" borderId="0" xfId="26" applyAlignment="1">
      <alignment horizontal="right"/>
      <protection/>
    </xf>
    <xf numFmtId="0" fontId="0" fillId="0" borderId="0" xfId="26">
      <alignment/>
      <protection/>
    </xf>
    <xf numFmtId="3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/>
      <protection/>
    </xf>
    <xf numFmtId="0" fontId="0" fillId="0" borderId="1" xfId="0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3" xfId="0" applyFill="1" applyBorder="1" applyAlignment="1">
      <alignment/>
    </xf>
    <xf numFmtId="1" fontId="0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0" xfId="26" applyFont="1">
      <alignment/>
      <protection/>
    </xf>
    <xf numFmtId="3" fontId="0" fillId="0" borderId="0" xfId="21" applyNumberFormat="1" applyFont="1" applyAlignment="1">
      <alignment horizontal="right"/>
      <protection/>
    </xf>
    <xf numFmtId="1" fontId="0" fillId="0" borderId="0" xfId="27" applyNumberFormat="1" applyFont="1" applyAlignment="1">
      <alignment horizontal="right"/>
    </xf>
    <xf numFmtId="3" fontId="6" fillId="0" borderId="0" xfId="21" applyNumberFormat="1" applyFont="1" applyBorder="1" applyAlignment="1">
      <alignment horizontal="right"/>
      <protection/>
    </xf>
    <xf numFmtId="1" fontId="6" fillId="0" borderId="0" xfId="27" applyNumberFormat="1" applyFont="1" applyBorder="1" applyAlignment="1">
      <alignment horizontal="right"/>
    </xf>
    <xf numFmtId="0" fontId="6" fillId="0" borderId="0" xfId="21" applyFont="1">
      <alignment/>
      <protection/>
    </xf>
    <xf numFmtId="0" fontId="6" fillId="0" borderId="0" xfId="26" applyFont="1">
      <alignment/>
      <protection/>
    </xf>
    <xf numFmtId="0" fontId="6" fillId="0" borderId="1" xfId="21" applyFont="1" applyBorder="1">
      <alignment/>
      <protection/>
    </xf>
    <xf numFmtId="1" fontId="6" fillId="0" borderId="1" xfId="27" applyNumberFormat="1" applyFont="1" applyBorder="1" applyAlignment="1">
      <alignment horizontal="center"/>
    </xf>
    <xf numFmtId="1" fontId="6" fillId="0" borderId="2" xfId="27" applyNumberFormat="1" applyFont="1" applyBorder="1" applyAlignment="1">
      <alignment horizontal="right"/>
    </xf>
    <xf numFmtId="1" fontId="0" fillId="0" borderId="0" xfId="27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27" applyNumberFormat="1" applyBorder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n98c" xfId="21"/>
    <cellStyle name="Normal_SG SCE CSYS 00" xfId="22"/>
    <cellStyle name="Normal_Table 1" xfId="23"/>
    <cellStyle name="Normal_Table 1 (2)" xfId="24"/>
    <cellStyle name="Normal_Table 3" xfId="25"/>
    <cellStyle name="Normal_Table 4 (2)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B10" sqref="B10"/>
    </sheetView>
  </sheetViews>
  <sheetFormatPr defaultColWidth="9.140625" defaultRowHeight="15"/>
  <cols>
    <col min="1" max="1" width="22.00390625" style="0" customWidth="1"/>
    <col min="2" max="2" width="9.57421875" style="0" customWidth="1"/>
  </cols>
  <sheetData>
    <row r="1" spans="1:2" ht="15">
      <c r="A1" s="1" t="s">
        <v>319</v>
      </c>
      <c r="B1" s="1"/>
    </row>
    <row r="4" spans="1:2" ht="15">
      <c r="A4" s="3" t="s">
        <v>0</v>
      </c>
      <c r="B4" s="3"/>
    </row>
    <row r="5" spans="1:2" ht="15">
      <c r="A5" s="5"/>
      <c r="B5" s="5"/>
    </row>
    <row r="6" spans="1:2" ht="15">
      <c r="A6" s="3"/>
      <c r="B6" s="3"/>
    </row>
    <row r="7" spans="1:2" ht="15" customHeight="1">
      <c r="A7" s="8" t="s">
        <v>2</v>
      </c>
      <c r="B7" s="9">
        <v>2001</v>
      </c>
    </row>
    <row r="8" spans="1:2" ht="15">
      <c r="A8" s="10" t="s">
        <v>3</v>
      </c>
      <c r="B8" s="11">
        <v>311397</v>
      </c>
    </row>
    <row r="9" spans="1:2" ht="15">
      <c r="A9" s="13" t="s">
        <v>4</v>
      </c>
      <c r="B9" s="14">
        <v>12823</v>
      </c>
    </row>
    <row r="10" spans="1:2" ht="15">
      <c r="A10" s="15" t="s">
        <v>5</v>
      </c>
      <c r="B10" s="16">
        <f>SUM(B8:B9)</f>
        <v>324220</v>
      </c>
    </row>
    <row r="13" spans="1:2" ht="15">
      <c r="A13" s="3" t="s">
        <v>6</v>
      </c>
      <c r="B13" s="3"/>
    </row>
    <row r="14" spans="1:2" ht="15">
      <c r="A14" s="5"/>
      <c r="B14" s="5"/>
    </row>
    <row r="15" spans="1:2" ht="15">
      <c r="A15" s="3"/>
      <c r="B15" s="3"/>
    </row>
    <row r="16" spans="1:2" ht="15" customHeight="1">
      <c r="A16" s="8" t="s">
        <v>2</v>
      </c>
      <c r="B16" s="9">
        <v>2001</v>
      </c>
    </row>
    <row r="17" spans="1:2" ht="15">
      <c r="A17" s="10" t="s">
        <v>3</v>
      </c>
      <c r="B17" s="11">
        <v>303842</v>
      </c>
    </row>
    <row r="18" spans="1:2" ht="15">
      <c r="A18" s="13" t="s">
        <v>4</v>
      </c>
      <c r="B18" s="14">
        <v>14720</v>
      </c>
    </row>
    <row r="19" spans="1:2" ht="15">
      <c r="A19" s="15" t="s">
        <v>5</v>
      </c>
      <c r="B19" s="16">
        <f>SUM(B17:B18)</f>
        <v>318562</v>
      </c>
    </row>
    <row r="20" spans="1:2" ht="15">
      <c r="A20" s="19" t="s">
        <v>7</v>
      </c>
      <c r="B20" s="19"/>
    </row>
    <row r="21" spans="1:2" ht="15">
      <c r="A21" s="20" t="s">
        <v>3</v>
      </c>
      <c r="B21" s="21">
        <v>0.18787396080857816</v>
      </c>
    </row>
    <row r="22" spans="1:2" ht="15">
      <c r="A22" s="22" t="s">
        <v>4</v>
      </c>
      <c r="B22" s="23">
        <v>0.19361413043478262</v>
      </c>
    </row>
    <row r="23" spans="1:2" ht="15">
      <c r="A23" s="15" t="s">
        <v>5</v>
      </c>
      <c r="B23" s="24">
        <v>0.18813920053239244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G10" sqref="G10"/>
    </sheetView>
  </sheetViews>
  <sheetFormatPr defaultColWidth="9.140625" defaultRowHeight="15"/>
  <cols>
    <col min="1" max="1" width="20.00390625" style="0" customWidth="1"/>
    <col min="2" max="2" width="10.8515625" style="0" customWidth="1"/>
  </cols>
  <sheetData>
    <row r="1" spans="1:2" ht="15">
      <c r="A1" s="25" t="s">
        <v>350</v>
      </c>
      <c r="B1" s="25"/>
    </row>
    <row r="2" spans="1:2" ht="15">
      <c r="A2" s="92"/>
      <c r="B2" s="92"/>
    </row>
    <row r="3" spans="1:2" ht="15">
      <c r="A3" s="27" t="s">
        <v>176</v>
      </c>
      <c r="B3" s="27"/>
    </row>
    <row r="4" spans="1:2" ht="15">
      <c r="A4" s="5"/>
      <c r="B4" s="5"/>
    </row>
    <row r="5" spans="1:2" ht="15">
      <c r="A5" s="29"/>
      <c r="B5" s="29"/>
    </row>
    <row r="6" spans="1:2" ht="15">
      <c r="A6" s="8" t="s">
        <v>2</v>
      </c>
      <c r="B6" s="9">
        <v>2001</v>
      </c>
    </row>
    <row r="7" spans="1:2" ht="15">
      <c r="A7" t="s">
        <v>3</v>
      </c>
      <c r="B7" s="2">
        <v>16512</v>
      </c>
    </row>
    <row r="8" spans="1:2" ht="15">
      <c r="A8" t="s">
        <v>4</v>
      </c>
      <c r="B8" s="2">
        <v>290</v>
      </c>
    </row>
    <row r="9" spans="1:2" ht="15">
      <c r="A9" s="30" t="s">
        <v>5</v>
      </c>
      <c r="B9" s="93">
        <f>SUM(B7:B8)</f>
        <v>16802</v>
      </c>
    </row>
    <row r="15" spans="1:2" ht="15">
      <c r="A15" s="3" t="s">
        <v>177</v>
      </c>
      <c r="B15" s="3"/>
    </row>
    <row r="16" spans="1:2" ht="15">
      <c r="A16" s="5"/>
      <c r="B16" s="5"/>
    </row>
    <row r="17" spans="1:2" ht="15">
      <c r="A17" s="29"/>
      <c r="B17" s="29"/>
    </row>
    <row r="18" spans="1:2" ht="15" customHeight="1">
      <c r="A18" s="8" t="s">
        <v>2</v>
      </c>
      <c r="B18" s="9">
        <v>2001</v>
      </c>
    </row>
    <row r="19" spans="1:2" ht="15">
      <c r="A19" s="29" t="s">
        <v>3</v>
      </c>
      <c r="B19" s="4">
        <v>12550</v>
      </c>
    </row>
    <row r="20" spans="1:2" ht="15">
      <c r="A20" s="29" t="s">
        <v>4</v>
      </c>
      <c r="B20" s="4">
        <v>296</v>
      </c>
    </row>
    <row r="21" spans="1:2" ht="15">
      <c r="A21" s="30" t="s">
        <v>5</v>
      </c>
      <c r="B21" s="93">
        <f>SUM(B19:B20)</f>
        <v>12846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J13" sqref="J13"/>
    </sheetView>
  </sheetViews>
  <sheetFormatPr defaultColWidth="9.140625" defaultRowHeight="15"/>
  <cols>
    <col min="1" max="1" width="10.7109375" style="0" customWidth="1"/>
    <col min="2" max="2" width="7.421875" style="0" customWidth="1"/>
    <col min="3" max="7" width="10.7109375" style="0" customWidth="1"/>
  </cols>
  <sheetData>
    <row r="1" spans="1:2" ht="15">
      <c r="A1" s="25" t="s">
        <v>336</v>
      </c>
      <c r="B1" s="25"/>
    </row>
    <row r="2" spans="1:8" ht="15">
      <c r="A2" s="92"/>
      <c r="H2" s="29"/>
    </row>
    <row r="3" spans="1:8" ht="15">
      <c r="A3" s="27" t="s">
        <v>178</v>
      </c>
      <c r="H3" s="29"/>
    </row>
    <row r="4" spans="1:8" ht="15">
      <c r="A4" s="5"/>
      <c r="B4" s="33"/>
      <c r="C4" s="33"/>
      <c r="D4" s="33"/>
      <c r="E4" s="33"/>
      <c r="F4" s="33"/>
      <c r="G4" s="33"/>
      <c r="H4" s="29"/>
    </row>
    <row r="5" spans="1:8" ht="15">
      <c r="A5" s="35"/>
      <c r="B5" s="35"/>
      <c r="C5" s="36" t="s">
        <v>38</v>
      </c>
      <c r="D5" s="36" t="s">
        <v>39</v>
      </c>
      <c r="E5" s="36" t="s">
        <v>40</v>
      </c>
      <c r="F5" s="36" t="s">
        <v>41</v>
      </c>
      <c r="G5" s="37" t="s">
        <v>42</v>
      </c>
      <c r="H5" s="32"/>
    </row>
    <row r="6" spans="1:8" ht="15">
      <c r="A6" t="s">
        <v>43</v>
      </c>
      <c r="C6" s="26">
        <v>2144</v>
      </c>
      <c r="D6" s="26">
        <v>1881</v>
      </c>
      <c r="E6" s="26">
        <v>977</v>
      </c>
      <c r="F6" s="26">
        <v>2668</v>
      </c>
      <c r="G6" s="32">
        <f>SUM(C6:F6)</f>
        <v>7670</v>
      </c>
      <c r="H6" s="32"/>
    </row>
    <row r="7" spans="1:8" ht="15">
      <c r="A7" t="s">
        <v>44</v>
      </c>
      <c r="C7" s="26">
        <v>2545</v>
      </c>
      <c r="D7" s="26">
        <v>1538</v>
      </c>
      <c r="E7" s="26">
        <v>1158</v>
      </c>
      <c r="F7" s="26">
        <v>3891</v>
      </c>
      <c r="G7" s="32">
        <f>SUM(C7:F7)</f>
        <v>9132</v>
      </c>
      <c r="H7" s="32"/>
    </row>
    <row r="8" spans="1:8" ht="15">
      <c r="A8" s="33" t="s">
        <v>5</v>
      </c>
      <c r="B8" s="33"/>
      <c r="C8" s="34">
        <f>SUM(C6:C7)</f>
        <v>4689</v>
      </c>
      <c r="D8" s="34">
        <f>SUM(D6:D7)</f>
        <v>3419</v>
      </c>
      <c r="E8" s="34">
        <f>SUM(E6:E7)</f>
        <v>2135</v>
      </c>
      <c r="F8" s="34">
        <f>SUM(F6:F7)</f>
        <v>6559</v>
      </c>
      <c r="G8" s="34">
        <f>SUM(C8:F8)</f>
        <v>16802</v>
      </c>
      <c r="H8" s="32"/>
    </row>
    <row r="9" spans="1:8" ht="15">
      <c r="A9" s="35" t="s">
        <v>179</v>
      </c>
      <c r="B9" s="35"/>
      <c r="C9" s="38">
        <f>C8/$G8</f>
        <v>0.2790739197714558</v>
      </c>
      <c r="D9" s="38">
        <f>D8/$G8</f>
        <v>0.2034876800380907</v>
      </c>
      <c r="E9" s="38">
        <f>E8/$G8</f>
        <v>0.12706820616593262</v>
      </c>
      <c r="F9" s="38">
        <f>F8/$G8</f>
        <v>0.3903701940245209</v>
      </c>
      <c r="G9" s="38">
        <f>G8/$G8</f>
        <v>1</v>
      </c>
      <c r="H9" s="95"/>
    </row>
    <row r="10" spans="3:8" ht="15">
      <c r="C10" s="26"/>
      <c r="D10" s="26"/>
      <c r="E10" s="26"/>
      <c r="F10" s="26"/>
      <c r="G10" s="26"/>
      <c r="H10" s="32"/>
    </row>
    <row r="11" spans="1:8" ht="15">
      <c r="A11" s="29"/>
      <c r="B11" s="29"/>
      <c r="C11" s="29"/>
      <c r="D11" s="29"/>
      <c r="E11" s="29"/>
      <c r="F11" s="29"/>
      <c r="G11" s="29"/>
      <c r="H11" s="29"/>
    </row>
    <row r="12" spans="1:8" ht="15">
      <c r="A12" s="29"/>
      <c r="B12" s="29"/>
      <c r="C12" s="29"/>
      <c r="D12" s="29"/>
      <c r="E12" s="29"/>
      <c r="F12" s="29"/>
      <c r="G12" s="29"/>
      <c r="H12" s="29"/>
    </row>
    <row r="13" spans="1:8" ht="15">
      <c r="A13" s="29"/>
      <c r="B13" s="29"/>
      <c r="C13" s="29"/>
      <c r="D13" s="29"/>
      <c r="E13" s="29"/>
      <c r="F13" s="29"/>
      <c r="G13" s="29"/>
      <c r="H13" s="29"/>
    </row>
    <row r="14" ht="15">
      <c r="A14" s="27" t="s">
        <v>180</v>
      </c>
    </row>
    <row r="15" spans="1:7" ht="15">
      <c r="A15" s="5"/>
      <c r="B15" s="33"/>
      <c r="C15" s="33"/>
      <c r="D15" s="33"/>
      <c r="E15" s="33"/>
      <c r="F15" s="33"/>
      <c r="G15" s="33"/>
    </row>
    <row r="16" spans="1:7" ht="15">
      <c r="A16" s="35"/>
      <c r="B16" s="35"/>
      <c r="C16" s="36" t="s">
        <v>38</v>
      </c>
      <c r="D16" s="36" t="s">
        <v>39</v>
      </c>
      <c r="E16" s="36" t="s">
        <v>40</v>
      </c>
      <c r="F16" s="36" t="s">
        <v>41</v>
      </c>
      <c r="G16" s="37" t="s">
        <v>42</v>
      </c>
    </row>
    <row r="17" spans="1:7" ht="15">
      <c r="A17" t="s">
        <v>43</v>
      </c>
      <c r="C17" s="26">
        <v>710</v>
      </c>
      <c r="D17" s="26">
        <v>1577</v>
      </c>
      <c r="E17" s="26">
        <v>706</v>
      </c>
      <c r="F17" s="26">
        <v>2175</v>
      </c>
      <c r="G17" s="32">
        <f>SUM(C17:F17)</f>
        <v>5168</v>
      </c>
    </row>
    <row r="18" spans="1:7" ht="15">
      <c r="A18" t="s">
        <v>44</v>
      </c>
      <c r="C18" s="26">
        <v>1368</v>
      </c>
      <c r="D18" s="26">
        <v>1669</v>
      </c>
      <c r="E18" s="26">
        <v>1024</v>
      </c>
      <c r="F18" s="26">
        <v>3617</v>
      </c>
      <c r="G18" s="32">
        <f>SUM(C18:F18)</f>
        <v>7678</v>
      </c>
    </row>
    <row r="19" spans="1:7" ht="15">
      <c r="A19" s="33" t="s">
        <v>5</v>
      </c>
      <c r="B19" s="33"/>
      <c r="C19" s="34">
        <f>SUM(C17:C18)</f>
        <v>2078</v>
      </c>
      <c r="D19" s="34">
        <f>SUM(D17:D18)</f>
        <v>3246</v>
      </c>
      <c r="E19" s="34">
        <f>SUM(E17:E18)</f>
        <v>1730</v>
      </c>
      <c r="F19" s="34">
        <f>SUM(F17:F18)</f>
        <v>5792</v>
      </c>
      <c r="G19" s="34">
        <f>SUM(C19:F19)</f>
        <v>12846</v>
      </c>
    </row>
    <row r="20" spans="1:7" ht="15">
      <c r="A20" s="35" t="s">
        <v>179</v>
      </c>
      <c r="B20" s="35"/>
      <c r="C20" s="38">
        <f>C19/$G19</f>
        <v>0.16176241631636307</v>
      </c>
      <c r="D20" s="38">
        <f>D19/$G19</f>
        <v>0.25268566090611866</v>
      </c>
      <c r="E20" s="38">
        <f>E19/$G19</f>
        <v>0.13467227152420988</v>
      </c>
      <c r="F20" s="38">
        <f>F19/$G19</f>
        <v>0.4508796512533084</v>
      </c>
      <c r="G20" s="38">
        <f>G19/$G19</f>
        <v>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workbookViewId="0" topLeftCell="A1">
      <selection activeCell="F3" sqref="F3"/>
    </sheetView>
  </sheetViews>
  <sheetFormatPr defaultColWidth="9.140625" defaultRowHeight="15"/>
  <cols>
    <col min="1" max="1" width="50.7109375" style="0" customWidth="1"/>
    <col min="2" max="2" width="9.140625" style="2" customWidth="1"/>
    <col min="3" max="4" width="10.57421875" style="0" bestFit="1" customWidth="1"/>
  </cols>
  <sheetData>
    <row r="1" spans="1:29" s="96" customFormat="1" ht="15">
      <c r="A1" s="56" t="s">
        <v>337</v>
      </c>
      <c r="B1" s="57"/>
      <c r="C1" s="68"/>
      <c r="D1" s="68"/>
      <c r="E1" s="6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s="96" customFormat="1" ht="15">
      <c r="A2" s="68"/>
      <c r="B2" s="57"/>
      <c r="C2" s="68"/>
      <c r="D2" s="68"/>
      <c r="E2" s="6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96" customFormat="1" ht="15">
      <c r="A3" s="61" t="s">
        <v>181</v>
      </c>
      <c r="B3" s="60"/>
      <c r="C3" s="59"/>
      <c r="D3" s="59"/>
      <c r="E3" s="6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96" customFormat="1" ht="15">
      <c r="A4" s="62"/>
      <c r="B4" s="97"/>
      <c r="C4" s="98" t="s">
        <v>1</v>
      </c>
      <c r="D4" s="98"/>
      <c r="E4" s="6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96" customFormat="1" ht="15">
      <c r="A5" s="99" t="s">
        <v>182</v>
      </c>
      <c r="B5" s="100" t="s">
        <v>0</v>
      </c>
      <c r="C5" s="101" t="s">
        <v>58</v>
      </c>
      <c r="D5" s="101" t="s">
        <v>59</v>
      </c>
      <c r="E5" s="6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4" ht="15">
      <c r="A6" s="14" t="s">
        <v>185</v>
      </c>
      <c r="B6" s="14">
        <v>1739</v>
      </c>
      <c r="C6" s="130">
        <v>72.68545140885566</v>
      </c>
      <c r="D6" s="130">
        <v>27.314548591144334</v>
      </c>
    </row>
    <row r="7" spans="1:4" ht="15">
      <c r="A7" s="14" t="s">
        <v>184</v>
      </c>
      <c r="B7" s="14">
        <v>1335</v>
      </c>
      <c r="C7" s="130">
        <v>0.599250936329588</v>
      </c>
      <c r="D7" s="130">
        <v>99.40074906367042</v>
      </c>
    </row>
    <row r="8" spans="1:4" ht="15">
      <c r="A8" s="14" t="s">
        <v>183</v>
      </c>
      <c r="B8" s="14">
        <v>1201</v>
      </c>
      <c r="C8" s="130">
        <v>17.985012489592005</v>
      </c>
      <c r="D8" s="130">
        <v>82.01498751040799</v>
      </c>
    </row>
    <row r="9" spans="1:4" ht="15">
      <c r="A9" s="14" t="s">
        <v>186</v>
      </c>
      <c r="B9" s="14">
        <v>1123</v>
      </c>
      <c r="C9" s="130">
        <v>28.049866429207484</v>
      </c>
      <c r="D9" s="130">
        <v>71.95013357079252</v>
      </c>
    </row>
    <row r="10" spans="1:4" ht="15">
      <c r="A10" s="14" t="s">
        <v>187</v>
      </c>
      <c r="B10" s="14">
        <v>1069</v>
      </c>
      <c r="C10" s="130">
        <v>8.793264733395697</v>
      </c>
      <c r="D10" s="130">
        <v>91.2067352666043</v>
      </c>
    </row>
    <row r="11" spans="1:4" ht="15">
      <c r="A11" s="14" t="s">
        <v>188</v>
      </c>
      <c r="B11" s="14">
        <v>874</v>
      </c>
      <c r="C11" s="130">
        <v>21.85354691075515</v>
      </c>
      <c r="D11" s="130">
        <v>78.14645308924484</v>
      </c>
    </row>
    <row r="12" spans="1:4" ht="15">
      <c r="A12" s="14" t="s">
        <v>189</v>
      </c>
      <c r="B12" s="14">
        <v>508</v>
      </c>
      <c r="C12" s="130">
        <v>26.181102362204722</v>
      </c>
      <c r="D12" s="130">
        <v>73.81889763779527</v>
      </c>
    </row>
    <row r="13" spans="1:4" ht="15">
      <c r="A13" s="14" t="s">
        <v>194</v>
      </c>
      <c r="B13" s="14">
        <v>401</v>
      </c>
      <c r="C13" s="130">
        <v>48.37905236907731</v>
      </c>
      <c r="D13" s="130">
        <v>51.6209476309227</v>
      </c>
    </row>
    <row r="14" spans="1:4" ht="15">
      <c r="A14" s="14" t="s">
        <v>191</v>
      </c>
      <c r="B14" s="14">
        <v>351</v>
      </c>
      <c r="C14" s="130">
        <v>94.87179487179486</v>
      </c>
      <c r="D14" s="130">
        <v>5.128205128205128</v>
      </c>
    </row>
    <row r="15" spans="1:4" ht="15">
      <c r="A15" s="14" t="s">
        <v>192</v>
      </c>
      <c r="B15" s="14">
        <v>321</v>
      </c>
      <c r="C15" s="130">
        <v>96.57320872274143</v>
      </c>
      <c r="D15" s="130">
        <v>3.4267912772585665</v>
      </c>
    </row>
    <row r="16" spans="1:4" ht="15">
      <c r="A16" s="14" t="s">
        <v>196</v>
      </c>
      <c r="B16" s="14">
        <v>302</v>
      </c>
      <c r="C16" s="130">
        <v>96.02649006622516</v>
      </c>
      <c r="D16" s="130">
        <v>3.9735099337748347</v>
      </c>
    </row>
    <row r="17" spans="1:4" ht="15">
      <c r="A17" s="14" t="s">
        <v>190</v>
      </c>
      <c r="B17" s="14">
        <v>263</v>
      </c>
      <c r="C17" s="130">
        <v>6.083650190114068</v>
      </c>
      <c r="D17" s="130">
        <v>93.91634980988593</v>
      </c>
    </row>
    <row r="18" spans="1:4" ht="15">
      <c r="A18" s="14" t="s">
        <v>198</v>
      </c>
      <c r="B18" s="14">
        <v>248</v>
      </c>
      <c r="C18" s="130">
        <v>74.59677419354838</v>
      </c>
      <c r="D18" s="130">
        <v>25.403225806451612</v>
      </c>
    </row>
    <row r="19" spans="1:4" ht="15">
      <c r="A19" s="14" t="s">
        <v>193</v>
      </c>
      <c r="B19" s="14">
        <v>215</v>
      </c>
      <c r="C19" s="130">
        <v>97.20930232558139</v>
      </c>
      <c r="D19" s="130">
        <v>2.7906976744186047</v>
      </c>
    </row>
    <row r="20" spans="1:4" ht="15">
      <c r="A20" s="14" t="s">
        <v>201</v>
      </c>
      <c r="B20" s="14">
        <v>167</v>
      </c>
      <c r="C20" s="130">
        <v>91.01796407185628</v>
      </c>
      <c r="D20" s="130">
        <v>8.982035928143713</v>
      </c>
    </row>
    <row r="21" spans="1:4" ht="15">
      <c r="A21" s="14" t="s">
        <v>197</v>
      </c>
      <c r="B21" s="14">
        <v>167</v>
      </c>
      <c r="C21" s="130">
        <v>12.574850299401197</v>
      </c>
      <c r="D21" s="130">
        <v>87.42514970059881</v>
      </c>
    </row>
    <row r="22" spans="1:4" ht="15">
      <c r="A22" s="14" t="s">
        <v>202</v>
      </c>
      <c r="B22" s="14">
        <v>155</v>
      </c>
      <c r="C22" s="130">
        <v>5.806451612903226</v>
      </c>
      <c r="D22" s="130">
        <v>94.19354838709677</v>
      </c>
    </row>
    <row r="23" spans="1:4" ht="15">
      <c r="A23" s="14" t="s">
        <v>214</v>
      </c>
      <c r="B23" s="14">
        <v>154</v>
      </c>
      <c r="C23" s="130">
        <v>50</v>
      </c>
      <c r="D23" s="130">
        <v>50</v>
      </c>
    </row>
    <row r="24" spans="1:4" ht="15">
      <c r="A24" s="14" t="s">
        <v>199</v>
      </c>
      <c r="B24" s="14">
        <v>151</v>
      </c>
      <c r="C24" s="130">
        <v>26.490066225165563</v>
      </c>
      <c r="D24" s="130">
        <v>73.50993377483444</v>
      </c>
    </row>
    <row r="25" spans="1:4" ht="15">
      <c r="A25" s="14" t="s">
        <v>216</v>
      </c>
      <c r="B25" s="14">
        <v>142</v>
      </c>
      <c r="C25" s="130">
        <v>97.1830985915493</v>
      </c>
      <c r="D25" s="130">
        <v>2.8169014084507045</v>
      </c>
    </row>
    <row r="26" spans="1:4" ht="15">
      <c r="A26" s="14" t="s">
        <v>195</v>
      </c>
      <c r="B26" s="14">
        <v>136</v>
      </c>
      <c r="C26" s="130">
        <v>0</v>
      </c>
      <c r="D26" s="130">
        <v>100</v>
      </c>
    </row>
    <row r="27" spans="1:4" ht="15">
      <c r="A27" s="14" t="s">
        <v>204</v>
      </c>
      <c r="B27" s="14">
        <v>133</v>
      </c>
      <c r="C27" s="130">
        <v>87.21804511278195</v>
      </c>
      <c r="D27" s="130">
        <v>12.781954887218044</v>
      </c>
    </row>
    <row r="28" spans="1:4" ht="15">
      <c r="A28" s="14" t="s">
        <v>212</v>
      </c>
      <c r="B28" s="14">
        <v>127</v>
      </c>
      <c r="C28" s="130">
        <v>48.818897637795274</v>
      </c>
      <c r="D28" s="130">
        <v>51.181102362204726</v>
      </c>
    </row>
    <row r="29" spans="1:4" ht="15">
      <c r="A29" s="14" t="s">
        <v>220</v>
      </c>
      <c r="B29" s="14">
        <v>126</v>
      </c>
      <c r="C29" s="130">
        <v>34.12698412698413</v>
      </c>
      <c r="D29" s="130">
        <v>65.87301587301587</v>
      </c>
    </row>
    <row r="30" spans="1:4" ht="15">
      <c r="A30" s="14" t="s">
        <v>208</v>
      </c>
      <c r="B30" s="14">
        <v>123</v>
      </c>
      <c r="C30" s="130">
        <v>31.70731707317073</v>
      </c>
      <c r="D30" s="130">
        <v>68.29268292682927</v>
      </c>
    </row>
    <row r="31" spans="1:4" ht="15">
      <c r="A31" s="14" t="s">
        <v>227</v>
      </c>
      <c r="B31" s="14">
        <v>121</v>
      </c>
      <c r="C31" s="130">
        <v>54.54545454545454</v>
      </c>
      <c r="D31" s="130">
        <v>45.45454545454545</v>
      </c>
    </row>
    <row r="32" spans="1:4" ht="15">
      <c r="A32" s="14" t="s">
        <v>221</v>
      </c>
      <c r="B32" s="14">
        <v>120</v>
      </c>
      <c r="C32" s="130">
        <v>96.66666666666667</v>
      </c>
      <c r="D32" s="130">
        <v>3.3333333333333335</v>
      </c>
    </row>
    <row r="33" spans="1:4" ht="15">
      <c r="A33" s="14" t="s">
        <v>211</v>
      </c>
      <c r="B33" s="14">
        <v>118</v>
      </c>
      <c r="C33" s="130">
        <v>88.13559322033898</v>
      </c>
      <c r="D33" s="130">
        <v>11.864406779661017</v>
      </c>
    </row>
    <row r="34" spans="1:4" ht="15">
      <c r="A34" s="14" t="s">
        <v>213</v>
      </c>
      <c r="B34" s="14">
        <v>110</v>
      </c>
      <c r="C34" s="130">
        <v>91.81818181818183</v>
      </c>
      <c r="D34" s="130">
        <v>8.181818181818182</v>
      </c>
    </row>
    <row r="35" spans="1:4" ht="15">
      <c r="A35" s="14" t="s">
        <v>209</v>
      </c>
      <c r="B35" s="14">
        <v>106</v>
      </c>
      <c r="C35" s="130">
        <v>22.641509433962266</v>
      </c>
      <c r="D35" s="130">
        <v>77.35849056603774</v>
      </c>
    </row>
    <row r="36" spans="1:4" ht="15">
      <c r="A36" s="14" t="s">
        <v>205</v>
      </c>
      <c r="B36" s="14">
        <v>99</v>
      </c>
      <c r="C36" s="130">
        <v>73.73737373737373</v>
      </c>
      <c r="D36" s="130">
        <v>26.262626262626267</v>
      </c>
    </row>
    <row r="37" spans="1:4" ht="15">
      <c r="A37" s="14" t="s">
        <v>222</v>
      </c>
      <c r="B37" s="14">
        <v>94</v>
      </c>
      <c r="C37" s="130">
        <v>93.61702127659575</v>
      </c>
      <c r="D37" s="130">
        <v>6.382978723404255</v>
      </c>
    </row>
    <row r="38" spans="1:4" ht="15">
      <c r="A38" s="14" t="s">
        <v>203</v>
      </c>
      <c r="B38" s="14">
        <v>92</v>
      </c>
      <c r="C38" s="130">
        <v>46.73913043478261</v>
      </c>
      <c r="D38" s="130">
        <v>53.2608695652174</v>
      </c>
    </row>
    <row r="39" spans="1:4" ht="15">
      <c r="A39" s="14" t="s">
        <v>207</v>
      </c>
      <c r="B39" s="14">
        <v>92</v>
      </c>
      <c r="C39" s="130">
        <v>95.65217391304348</v>
      </c>
      <c r="D39" s="130">
        <v>4.3478260869565215</v>
      </c>
    </row>
    <row r="40" spans="1:4" ht="15">
      <c r="A40" s="14" t="s">
        <v>210</v>
      </c>
      <c r="B40" s="14">
        <v>90</v>
      </c>
      <c r="C40" s="130">
        <v>18.88888888888889</v>
      </c>
      <c r="D40" s="130">
        <v>81.11111111111111</v>
      </c>
    </row>
    <row r="41" spans="1:4" ht="15">
      <c r="A41" s="14" t="s">
        <v>206</v>
      </c>
      <c r="B41" s="14">
        <v>87</v>
      </c>
      <c r="C41" s="130">
        <v>9.195402298850574</v>
      </c>
      <c r="D41" s="130">
        <v>90.80459770114942</v>
      </c>
    </row>
    <row r="42" spans="1:4" ht="15">
      <c r="A42" s="14" t="s">
        <v>223</v>
      </c>
      <c r="B42" s="14">
        <v>83</v>
      </c>
      <c r="C42" s="130">
        <v>8.433734939759036</v>
      </c>
      <c r="D42" s="130">
        <v>91.56626506024097</v>
      </c>
    </row>
    <row r="43" spans="1:4" ht="15">
      <c r="A43" s="14" t="s">
        <v>217</v>
      </c>
      <c r="B43" s="14">
        <v>83</v>
      </c>
      <c r="C43" s="130">
        <v>40.963855421686745</v>
      </c>
      <c r="D43" s="130">
        <v>59.036144578313255</v>
      </c>
    </row>
    <row r="44" spans="1:4" ht="15">
      <c r="A44" s="14" t="s">
        <v>224</v>
      </c>
      <c r="B44" s="14">
        <v>78</v>
      </c>
      <c r="C44" s="130">
        <v>78.2051282051282</v>
      </c>
      <c r="D44" s="130">
        <v>21.794871794871796</v>
      </c>
    </row>
    <row r="45" spans="1:4" ht="15">
      <c r="A45" s="14" t="s">
        <v>230</v>
      </c>
      <c r="B45" s="14">
        <v>78</v>
      </c>
      <c r="C45" s="130">
        <v>2.564102564102564</v>
      </c>
      <c r="D45" s="130">
        <v>97.43589743589743</v>
      </c>
    </row>
    <row r="46" spans="1:4" ht="15">
      <c r="A46" s="14" t="s">
        <v>250</v>
      </c>
      <c r="B46" s="14">
        <v>77</v>
      </c>
      <c r="C46" s="130">
        <v>93.5064935064935</v>
      </c>
      <c r="D46" s="130">
        <v>6.493506493506493</v>
      </c>
    </row>
    <row r="47" spans="1:4" ht="15">
      <c r="A47" s="14" t="s">
        <v>233</v>
      </c>
      <c r="B47" s="14">
        <v>76</v>
      </c>
      <c r="C47" s="130">
        <v>93.42105263157895</v>
      </c>
      <c r="D47" s="130">
        <v>6.578947368421052</v>
      </c>
    </row>
    <row r="48" spans="1:4" ht="15">
      <c r="A48" s="14" t="s">
        <v>215</v>
      </c>
      <c r="B48" s="14">
        <v>73</v>
      </c>
      <c r="C48" s="130">
        <v>98.63013698630137</v>
      </c>
      <c r="D48" s="130">
        <v>1.36986301369863</v>
      </c>
    </row>
    <row r="49" spans="1:4" ht="15">
      <c r="A49" s="14" t="s">
        <v>338</v>
      </c>
      <c r="B49" s="14">
        <v>69</v>
      </c>
      <c r="C49" s="130">
        <v>100</v>
      </c>
      <c r="D49" s="130">
        <v>0</v>
      </c>
    </row>
    <row r="50" spans="1:4" ht="15">
      <c r="A50" s="14" t="s">
        <v>200</v>
      </c>
      <c r="B50" s="14">
        <v>66</v>
      </c>
      <c r="C50" s="130">
        <v>28.78787878787879</v>
      </c>
      <c r="D50" s="130">
        <v>71.21212121212122</v>
      </c>
    </row>
    <row r="51" spans="1:4" ht="15">
      <c r="A51" s="14" t="s">
        <v>339</v>
      </c>
      <c r="B51" s="14">
        <v>62</v>
      </c>
      <c r="C51" s="130">
        <v>72.58064516129032</v>
      </c>
      <c r="D51" s="130">
        <v>27.419354838709676</v>
      </c>
    </row>
    <row r="52" spans="1:4" ht="15">
      <c r="A52" s="14" t="s">
        <v>340</v>
      </c>
      <c r="B52" s="14">
        <v>61</v>
      </c>
      <c r="C52" s="130">
        <v>24.59016393442623</v>
      </c>
      <c r="D52" s="130">
        <v>75.40983606557377</v>
      </c>
    </row>
    <row r="53" spans="1:4" ht="15">
      <c r="A53" s="14" t="s">
        <v>229</v>
      </c>
      <c r="B53" s="14">
        <v>60</v>
      </c>
      <c r="C53" s="130">
        <v>5</v>
      </c>
      <c r="D53" s="130">
        <v>95</v>
      </c>
    </row>
    <row r="54" spans="1:4" ht="15">
      <c r="A54" s="14" t="s">
        <v>341</v>
      </c>
      <c r="B54" s="14">
        <v>60</v>
      </c>
      <c r="C54" s="130">
        <v>36.666666666666664</v>
      </c>
      <c r="D54" s="130">
        <v>63.33333333333333</v>
      </c>
    </row>
    <row r="55" spans="1:4" ht="15">
      <c r="A55" s="14" t="s">
        <v>231</v>
      </c>
      <c r="B55" s="14">
        <v>58</v>
      </c>
      <c r="C55" s="130">
        <v>68.96551724137932</v>
      </c>
      <c r="D55" s="130">
        <v>31.03448275862069</v>
      </c>
    </row>
    <row r="56" spans="1:4" ht="15">
      <c r="A56" s="30" t="s">
        <v>226</v>
      </c>
      <c r="B56" s="93">
        <v>16802</v>
      </c>
      <c r="C56" s="143">
        <v>46</v>
      </c>
      <c r="D56" s="143">
        <v>54</v>
      </c>
    </row>
    <row r="57" spans="3:4" ht="15">
      <c r="C57" s="54"/>
      <c r="D57" s="54"/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C57" sqref="C57"/>
    </sheetView>
  </sheetViews>
  <sheetFormatPr defaultColWidth="9.140625" defaultRowHeight="15"/>
  <cols>
    <col min="1" max="1" width="50.7109375" style="0" customWidth="1"/>
    <col min="2" max="2" width="9.140625" style="2" customWidth="1"/>
  </cols>
  <sheetData>
    <row r="1" spans="1:29" s="96" customFormat="1" ht="15">
      <c r="A1" s="56" t="s">
        <v>342</v>
      </c>
      <c r="B1" s="57"/>
      <c r="C1" s="68"/>
      <c r="D1" s="68"/>
      <c r="E1" s="6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s="96" customFormat="1" ht="15">
      <c r="A2" s="68"/>
      <c r="B2" s="57"/>
      <c r="C2" s="68"/>
      <c r="D2" s="68"/>
      <c r="E2" s="6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96" customFormat="1" ht="15">
      <c r="A3" s="61" t="s">
        <v>181</v>
      </c>
      <c r="B3" s="60"/>
      <c r="C3" s="59"/>
      <c r="D3" s="59"/>
      <c r="E3" s="6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96" customFormat="1" ht="15">
      <c r="A4" s="62"/>
      <c r="B4" s="97"/>
      <c r="C4" s="98" t="s">
        <v>1</v>
      </c>
      <c r="D4" s="98"/>
      <c r="E4" s="6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96" customFormat="1" ht="15">
      <c r="A5" s="99" t="s">
        <v>182</v>
      </c>
      <c r="B5" s="100" t="s">
        <v>6</v>
      </c>
      <c r="C5" s="101" t="s">
        <v>58</v>
      </c>
      <c r="D5" s="101" t="s">
        <v>59</v>
      </c>
      <c r="E5" s="6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4" ht="15">
      <c r="A6" s="14" t="s">
        <v>184</v>
      </c>
      <c r="B6" s="14">
        <v>1437</v>
      </c>
      <c r="C6" s="102">
        <v>0.6958942240779402</v>
      </c>
      <c r="D6" s="102">
        <v>99.30410577592205</v>
      </c>
    </row>
    <row r="7" spans="1:4" ht="15">
      <c r="A7" s="14" t="s">
        <v>185</v>
      </c>
      <c r="B7" s="14">
        <v>965</v>
      </c>
      <c r="C7" s="102">
        <v>68.70466321243524</v>
      </c>
      <c r="D7" s="102">
        <v>31.295336787564764</v>
      </c>
    </row>
    <row r="8" spans="1:4" ht="15">
      <c r="A8" s="14" t="s">
        <v>187</v>
      </c>
      <c r="B8" s="14">
        <v>957</v>
      </c>
      <c r="C8" s="102">
        <v>5.120167189132706</v>
      </c>
      <c r="D8" s="102">
        <v>94.8798328108673</v>
      </c>
    </row>
    <row r="9" spans="1:4" ht="15">
      <c r="A9" s="14" t="s">
        <v>183</v>
      </c>
      <c r="B9" s="14">
        <v>943</v>
      </c>
      <c r="C9" s="102">
        <v>15.800636267232237</v>
      </c>
      <c r="D9" s="102">
        <v>84.19936373276776</v>
      </c>
    </row>
    <row r="10" spans="1:4" ht="15">
      <c r="A10" s="14" t="s">
        <v>186</v>
      </c>
      <c r="B10" s="14">
        <v>858</v>
      </c>
      <c r="C10" s="102">
        <v>23.310023310023308</v>
      </c>
      <c r="D10" s="102">
        <v>76.68997668997669</v>
      </c>
    </row>
    <row r="11" spans="1:4" ht="15">
      <c r="A11" s="14" t="s">
        <v>188</v>
      </c>
      <c r="B11" s="14">
        <v>666</v>
      </c>
      <c r="C11" s="102">
        <v>20.27027027027027</v>
      </c>
      <c r="D11" s="102">
        <v>79.72972972972973</v>
      </c>
    </row>
    <row r="12" spans="1:4" ht="15">
      <c r="A12" s="14" t="s">
        <v>189</v>
      </c>
      <c r="B12" s="14">
        <v>392</v>
      </c>
      <c r="C12" s="102">
        <v>28.57142857142857</v>
      </c>
      <c r="D12" s="102">
        <v>71.42857142857143</v>
      </c>
    </row>
    <row r="13" spans="1:4" ht="15">
      <c r="A13" s="14" t="s">
        <v>190</v>
      </c>
      <c r="B13" s="14">
        <v>265</v>
      </c>
      <c r="C13" s="102">
        <v>4.905660377358491</v>
      </c>
      <c r="D13" s="102">
        <v>95.09433962264151</v>
      </c>
    </row>
    <row r="14" spans="1:4" ht="15">
      <c r="A14" s="14" t="s">
        <v>192</v>
      </c>
      <c r="B14" s="14">
        <v>263</v>
      </c>
      <c r="C14" s="102">
        <v>96.95817490494296</v>
      </c>
      <c r="D14" s="102">
        <v>3.041825095057034</v>
      </c>
    </row>
    <row r="15" spans="1:4" ht="15">
      <c r="A15" s="14" t="s">
        <v>191</v>
      </c>
      <c r="B15" s="14">
        <v>258</v>
      </c>
      <c r="C15" s="102">
        <v>96.12403100775194</v>
      </c>
      <c r="D15" s="102">
        <v>3.875968992248062</v>
      </c>
    </row>
    <row r="16" spans="1:4" ht="15">
      <c r="A16" s="14" t="s">
        <v>194</v>
      </c>
      <c r="B16" s="14">
        <v>245</v>
      </c>
      <c r="C16" s="102">
        <v>54.285714285714285</v>
      </c>
      <c r="D16" s="102">
        <v>45.714285714285715</v>
      </c>
    </row>
    <row r="17" spans="1:4" ht="15">
      <c r="A17" s="14" t="s">
        <v>196</v>
      </c>
      <c r="B17" s="14">
        <v>164</v>
      </c>
      <c r="C17" s="102">
        <v>94.51219512195121</v>
      </c>
      <c r="D17" s="102">
        <v>5.487804878048781</v>
      </c>
    </row>
    <row r="18" spans="1:4" ht="15">
      <c r="A18" s="14" t="s">
        <v>198</v>
      </c>
      <c r="B18" s="14">
        <v>150</v>
      </c>
      <c r="C18" s="102">
        <v>71.33333333333334</v>
      </c>
      <c r="D18" s="102">
        <v>28.666666666666668</v>
      </c>
    </row>
    <row r="19" spans="1:4" ht="15">
      <c r="A19" s="14" t="s">
        <v>193</v>
      </c>
      <c r="B19" s="14">
        <v>144</v>
      </c>
      <c r="C19" s="102">
        <v>97.91666666666666</v>
      </c>
      <c r="D19" s="102">
        <v>2.083333333333333</v>
      </c>
    </row>
    <row r="20" spans="1:4" ht="15">
      <c r="A20" s="14" t="s">
        <v>201</v>
      </c>
      <c r="B20" s="14">
        <v>123</v>
      </c>
      <c r="C20" s="102">
        <v>91.05691056910568</v>
      </c>
      <c r="D20" s="102">
        <v>8.94308943089431</v>
      </c>
    </row>
    <row r="21" spans="1:4" ht="15">
      <c r="A21" s="14" t="s">
        <v>199</v>
      </c>
      <c r="B21" s="14">
        <v>120</v>
      </c>
      <c r="C21" s="102">
        <v>27.5</v>
      </c>
      <c r="D21" s="102">
        <v>72.5</v>
      </c>
    </row>
    <row r="22" spans="1:4" ht="15">
      <c r="A22" s="14" t="s">
        <v>197</v>
      </c>
      <c r="B22" s="14">
        <v>116</v>
      </c>
      <c r="C22" s="102">
        <v>19.82758620689655</v>
      </c>
      <c r="D22" s="102">
        <v>80.17241379310344</v>
      </c>
    </row>
    <row r="23" spans="1:4" ht="15">
      <c r="A23" s="14" t="s">
        <v>204</v>
      </c>
      <c r="B23" s="14">
        <v>114</v>
      </c>
      <c r="C23" s="102">
        <v>91.22807017543859</v>
      </c>
      <c r="D23" s="102">
        <v>8.771929824561402</v>
      </c>
    </row>
    <row r="24" spans="1:4" ht="15">
      <c r="A24" s="14" t="s">
        <v>202</v>
      </c>
      <c r="B24" s="14">
        <v>114</v>
      </c>
      <c r="C24" s="102">
        <v>1.7543859649122806</v>
      </c>
      <c r="D24" s="102">
        <v>98.24561403508771</v>
      </c>
    </row>
    <row r="25" spans="1:4" ht="15">
      <c r="A25" s="14" t="s">
        <v>343</v>
      </c>
      <c r="B25" s="14">
        <v>110</v>
      </c>
      <c r="C25" s="102">
        <v>94.54545454545455</v>
      </c>
      <c r="D25" s="102">
        <v>5.454545454545454</v>
      </c>
    </row>
    <row r="26" spans="1:4" ht="15">
      <c r="A26" s="14" t="s">
        <v>207</v>
      </c>
      <c r="B26" s="14">
        <v>109</v>
      </c>
      <c r="C26" s="102">
        <v>97.24770642201835</v>
      </c>
      <c r="D26" s="102">
        <v>2.7522935779816518</v>
      </c>
    </row>
    <row r="27" spans="1:4" ht="15">
      <c r="A27" s="14" t="s">
        <v>210</v>
      </c>
      <c r="B27" s="14">
        <v>102</v>
      </c>
      <c r="C27" s="102">
        <v>18.627450980392158</v>
      </c>
      <c r="D27" s="102">
        <v>81.37254901960785</v>
      </c>
    </row>
    <row r="28" spans="1:4" ht="15">
      <c r="A28" s="14" t="s">
        <v>228</v>
      </c>
      <c r="B28" s="14">
        <v>94</v>
      </c>
      <c r="C28" s="102">
        <v>96.80851063829788</v>
      </c>
      <c r="D28" s="102">
        <v>3.1914893617021276</v>
      </c>
    </row>
    <row r="29" spans="1:4" ht="15">
      <c r="A29" s="14" t="s">
        <v>206</v>
      </c>
      <c r="B29" s="14">
        <v>93</v>
      </c>
      <c r="C29" s="102">
        <v>16.129032258064516</v>
      </c>
      <c r="D29" s="102">
        <v>83.87096774193549</v>
      </c>
    </row>
    <row r="30" spans="1:4" ht="15">
      <c r="A30" s="14" t="s">
        <v>214</v>
      </c>
      <c r="B30" s="14">
        <v>92</v>
      </c>
      <c r="C30" s="102">
        <v>47.82608695652174</v>
      </c>
      <c r="D30" s="102">
        <v>52.17391304347826</v>
      </c>
    </row>
    <row r="31" spans="1:4" ht="15">
      <c r="A31" s="14" t="s">
        <v>205</v>
      </c>
      <c r="B31" s="14">
        <v>90</v>
      </c>
      <c r="C31" s="102">
        <v>63.33333333333333</v>
      </c>
      <c r="D31" s="102">
        <v>36.666666666666664</v>
      </c>
    </row>
    <row r="32" spans="1:4" ht="15">
      <c r="A32" s="14" t="s">
        <v>209</v>
      </c>
      <c r="B32" s="14">
        <v>89</v>
      </c>
      <c r="C32" s="102">
        <v>17.97752808988764</v>
      </c>
      <c r="D32" s="102">
        <v>82.02247191011236</v>
      </c>
    </row>
    <row r="33" spans="1:4" ht="15">
      <c r="A33" s="14" t="s">
        <v>229</v>
      </c>
      <c r="B33" s="14">
        <v>85</v>
      </c>
      <c r="C33" s="102">
        <v>5.88235294117647</v>
      </c>
      <c r="D33" s="102">
        <v>94.11764705882352</v>
      </c>
    </row>
    <row r="34" spans="1:4" ht="15">
      <c r="A34" s="14" t="s">
        <v>208</v>
      </c>
      <c r="B34" s="14">
        <v>82</v>
      </c>
      <c r="C34" s="102">
        <v>25.609756097560975</v>
      </c>
      <c r="D34" s="102">
        <v>74.39024390243902</v>
      </c>
    </row>
    <row r="35" spans="1:4" ht="15">
      <c r="A35" s="14" t="s">
        <v>220</v>
      </c>
      <c r="B35" s="14">
        <v>80</v>
      </c>
      <c r="C35" s="102">
        <v>27.5</v>
      </c>
      <c r="D35" s="102">
        <v>72.5</v>
      </c>
    </row>
    <row r="36" spans="1:4" ht="15">
      <c r="A36" s="14" t="s">
        <v>215</v>
      </c>
      <c r="B36" s="14">
        <v>77</v>
      </c>
      <c r="C36" s="102">
        <v>97.40259740259741</v>
      </c>
      <c r="D36" s="102">
        <v>2.5974025974025974</v>
      </c>
    </row>
    <row r="37" spans="1:4" ht="15">
      <c r="A37" s="14" t="s">
        <v>200</v>
      </c>
      <c r="B37" s="14">
        <v>74</v>
      </c>
      <c r="C37" s="102">
        <v>20.27027027027027</v>
      </c>
      <c r="D37" s="102">
        <v>79.72972972972973</v>
      </c>
    </row>
    <row r="38" spans="1:4" ht="15">
      <c r="A38" s="14" t="s">
        <v>216</v>
      </c>
      <c r="B38" s="14">
        <v>72</v>
      </c>
      <c r="C38" s="102">
        <v>98.61111111111111</v>
      </c>
      <c r="D38" s="102">
        <v>1.3888888888888888</v>
      </c>
    </row>
    <row r="39" spans="1:4" ht="15">
      <c r="A39" s="14" t="s">
        <v>221</v>
      </c>
      <c r="B39" s="14">
        <v>72</v>
      </c>
      <c r="C39" s="102">
        <v>95.83333333333334</v>
      </c>
      <c r="D39" s="102">
        <v>4.166666666666666</v>
      </c>
    </row>
    <row r="40" spans="1:4" ht="15">
      <c r="A40" s="14" t="s">
        <v>217</v>
      </c>
      <c r="B40" s="14">
        <v>70</v>
      </c>
      <c r="C40" s="102">
        <v>42.857142857142854</v>
      </c>
      <c r="D40" s="102">
        <v>57.14285714285714</v>
      </c>
    </row>
    <row r="41" spans="1:4" ht="15">
      <c r="A41" s="14" t="s">
        <v>227</v>
      </c>
      <c r="B41" s="14">
        <v>69</v>
      </c>
      <c r="C41" s="102">
        <v>43.47826086956522</v>
      </c>
      <c r="D41" s="102">
        <v>56.52173913043478</v>
      </c>
    </row>
    <row r="42" spans="1:4" ht="15">
      <c r="A42" s="14" t="s">
        <v>203</v>
      </c>
      <c r="B42" s="14">
        <v>64</v>
      </c>
      <c r="C42" s="102">
        <v>42.1875</v>
      </c>
      <c r="D42" s="102">
        <v>57.8125</v>
      </c>
    </row>
    <row r="43" spans="1:4" ht="15">
      <c r="A43" s="14" t="s">
        <v>344</v>
      </c>
      <c r="B43" s="14">
        <v>60</v>
      </c>
      <c r="C43" s="102">
        <v>65</v>
      </c>
      <c r="D43" s="102">
        <v>35</v>
      </c>
    </row>
    <row r="44" spans="1:4" ht="15">
      <c r="A44" s="14" t="s">
        <v>345</v>
      </c>
      <c r="B44" s="14">
        <v>60</v>
      </c>
      <c r="C44" s="102">
        <v>63.33333333333333</v>
      </c>
      <c r="D44" s="102">
        <v>36.666666666666664</v>
      </c>
    </row>
    <row r="45" spans="1:4" ht="15">
      <c r="A45" s="14" t="s">
        <v>212</v>
      </c>
      <c r="B45" s="14">
        <v>53</v>
      </c>
      <c r="C45" s="102">
        <v>32.075471698113205</v>
      </c>
      <c r="D45" s="102">
        <v>67.9245283018868</v>
      </c>
    </row>
    <row r="46" spans="1:4" ht="15">
      <c r="A46" s="14" t="s">
        <v>195</v>
      </c>
      <c r="B46" s="14">
        <v>53</v>
      </c>
      <c r="C46" s="102">
        <v>0</v>
      </c>
      <c r="D46" s="102">
        <v>100</v>
      </c>
    </row>
    <row r="47" spans="1:4" ht="15">
      <c r="A47" s="14" t="s">
        <v>224</v>
      </c>
      <c r="B47" s="14">
        <v>52</v>
      </c>
      <c r="C47" s="102">
        <v>51.92307692307693</v>
      </c>
      <c r="D47" s="102">
        <v>48.07692307692308</v>
      </c>
    </row>
    <row r="48" spans="1:4" ht="15">
      <c r="A48" s="14" t="s">
        <v>222</v>
      </c>
      <c r="B48" s="14">
        <v>50</v>
      </c>
      <c r="C48" s="102">
        <v>86</v>
      </c>
      <c r="D48" s="102">
        <v>14</v>
      </c>
    </row>
    <row r="49" spans="1:4" ht="15">
      <c r="A49" s="14" t="s">
        <v>346</v>
      </c>
      <c r="B49" s="14">
        <v>49</v>
      </c>
      <c r="C49" s="102">
        <v>18.367346938775512</v>
      </c>
      <c r="D49" s="102">
        <v>81.63265306122449</v>
      </c>
    </row>
    <row r="50" spans="1:4" ht="15">
      <c r="A50" s="14" t="s">
        <v>347</v>
      </c>
      <c r="B50" s="14">
        <v>48</v>
      </c>
      <c r="C50" s="102">
        <v>14.583333333333334</v>
      </c>
      <c r="D50" s="102">
        <v>85.41666666666666</v>
      </c>
    </row>
    <row r="51" spans="1:4" ht="15">
      <c r="A51" s="14" t="s">
        <v>232</v>
      </c>
      <c r="B51" s="14">
        <v>47</v>
      </c>
      <c r="C51" s="102">
        <v>29.78723404255319</v>
      </c>
      <c r="D51" s="102">
        <v>70.2127659574468</v>
      </c>
    </row>
    <row r="52" spans="1:4" ht="15">
      <c r="A52" s="14" t="s">
        <v>245</v>
      </c>
      <c r="B52" s="14">
        <v>47</v>
      </c>
      <c r="C52" s="102">
        <v>57.446808510638306</v>
      </c>
      <c r="D52" s="102">
        <v>42.5531914893617</v>
      </c>
    </row>
    <row r="53" spans="1:4" ht="15">
      <c r="A53" s="14" t="s">
        <v>341</v>
      </c>
      <c r="B53" s="14">
        <v>46</v>
      </c>
      <c r="C53" s="102">
        <v>45.65217391304348</v>
      </c>
      <c r="D53" s="102">
        <v>54.347826086956516</v>
      </c>
    </row>
    <row r="54" spans="1:4" ht="15">
      <c r="A54" s="14" t="s">
        <v>348</v>
      </c>
      <c r="B54" s="14">
        <v>46</v>
      </c>
      <c r="C54" s="102">
        <v>97.82608695652173</v>
      </c>
      <c r="D54" s="102">
        <v>2.1739130434782608</v>
      </c>
    </row>
    <row r="55" spans="1:4" ht="15">
      <c r="A55" s="14" t="s">
        <v>339</v>
      </c>
      <c r="B55" s="14">
        <v>46</v>
      </c>
      <c r="C55" s="102">
        <v>63.04347826086957</v>
      </c>
      <c r="D55" s="102">
        <v>36.95652173913043</v>
      </c>
    </row>
    <row r="56" spans="1:4" ht="15">
      <c r="A56" s="30" t="s">
        <v>234</v>
      </c>
      <c r="B56" s="93">
        <v>12846</v>
      </c>
      <c r="C56" s="103">
        <v>40</v>
      </c>
      <c r="D56" s="103">
        <v>60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E31" sqref="E31"/>
    </sheetView>
  </sheetViews>
  <sheetFormatPr defaultColWidth="9.140625" defaultRowHeight="15" customHeight="1"/>
  <cols>
    <col min="1" max="1" width="20.00390625" style="0" customWidth="1"/>
    <col min="2" max="2" width="10.7109375" style="45" customWidth="1"/>
  </cols>
  <sheetData>
    <row r="1" ht="15" customHeight="1">
      <c r="A1" s="25" t="s">
        <v>349</v>
      </c>
    </row>
    <row r="3" ht="15" customHeight="1">
      <c r="A3" s="27" t="s">
        <v>176</v>
      </c>
    </row>
    <row r="4" spans="1:2" ht="15">
      <c r="A4" s="5"/>
      <c r="B4" s="5"/>
    </row>
    <row r="5" spans="1:2" ht="15">
      <c r="A5" s="29"/>
      <c r="B5" s="29"/>
    </row>
    <row r="6" spans="1:2" ht="15" customHeight="1">
      <c r="A6" s="8" t="s">
        <v>2</v>
      </c>
      <c r="B6" s="9">
        <v>2001</v>
      </c>
    </row>
    <row r="7" spans="1:2" ht="15" customHeight="1">
      <c r="A7" t="s">
        <v>3</v>
      </c>
      <c r="B7" s="26">
        <v>11209</v>
      </c>
    </row>
    <row r="8" spans="1:2" ht="15" customHeight="1">
      <c r="A8" t="s">
        <v>4</v>
      </c>
      <c r="B8" s="26">
        <v>665</v>
      </c>
    </row>
    <row r="9" spans="1:2" ht="15" customHeight="1">
      <c r="A9" s="30" t="s">
        <v>5</v>
      </c>
      <c r="B9" s="103">
        <f>SUM(B7:B8)</f>
        <v>11874</v>
      </c>
    </row>
    <row r="15" spans="1:2" ht="15" customHeight="1">
      <c r="A15" s="3" t="s">
        <v>177</v>
      </c>
      <c r="B15" s="47"/>
    </row>
    <row r="16" spans="1:2" ht="15">
      <c r="A16" s="5"/>
      <c r="B16" s="5"/>
    </row>
    <row r="17" spans="1:2" ht="15">
      <c r="A17" s="29"/>
      <c r="B17" s="29"/>
    </row>
    <row r="18" spans="1:2" ht="15">
      <c r="A18" s="8" t="s">
        <v>2</v>
      </c>
      <c r="B18" s="9">
        <v>2001</v>
      </c>
    </row>
    <row r="19" spans="1:2" ht="15" customHeight="1">
      <c r="A19" s="29" t="s">
        <v>3</v>
      </c>
      <c r="B19" s="26">
        <v>6188</v>
      </c>
    </row>
    <row r="20" spans="1:2" ht="15" customHeight="1">
      <c r="A20" s="29" t="s">
        <v>4</v>
      </c>
      <c r="B20" s="26">
        <v>375</v>
      </c>
    </row>
    <row r="21" spans="1:2" ht="15" customHeight="1">
      <c r="A21" s="30" t="s">
        <v>5</v>
      </c>
      <c r="B21" s="103">
        <f>SUM(B19:B20)</f>
        <v>6563</v>
      </c>
    </row>
    <row r="22" ht="15" customHeight="1">
      <c r="B22" s="94"/>
    </row>
    <row r="23" ht="15" customHeight="1">
      <c r="B23" s="47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E22" sqref="E22"/>
    </sheetView>
  </sheetViews>
  <sheetFormatPr defaultColWidth="9.140625" defaultRowHeight="15"/>
  <cols>
    <col min="1" max="7" width="10.7109375" style="0" customWidth="1"/>
  </cols>
  <sheetData>
    <row r="1" spans="1:2" ht="15">
      <c r="A1" s="25" t="s">
        <v>351</v>
      </c>
      <c r="B1" s="25"/>
    </row>
    <row r="2" ht="15">
      <c r="H2" s="29"/>
    </row>
    <row r="3" spans="1:8" ht="15">
      <c r="A3" s="27" t="s">
        <v>178</v>
      </c>
      <c r="H3" s="29"/>
    </row>
    <row r="4" spans="1:8" ht="15">
      <c r="A4" s="5"/>
      <c r="B4" s="33"/>
      <c r="C4" s="33"/>
      <c r="D4" s="33"/>
      <c r="E4" s="33"/>
      <c r="F4" s="33"/>
      <c r="G4" s="33"/>
      <c r="H4" s="29"/>
    </row>
    <row r="5" spans="1:8" ht="15">
      <c r="A5" s="35"/>
      <c r="B5" s="35"/>
      <c r="C5" s="36" t="s">
        <v>38</v>
      </c>
      <c r="D5" s="36" t="s">
        <v>39</v>
      </c>
      <c r="E5" s="36" t="s">
        <v>40</v>
      </c>
      <c r="F5" s="36" t="s">
        <v>41</v>
      </c>
      <c r="G5" s="37" t="s">
        <v>42</v>
      </c>
      <c r="H5" s="32"/>
    </row>
    <row r="6" spans="1:8" ht="15">
      <c r="A6" t="s">
        <v>43</v>
      </c>
      <c r="C6" s="26">
        <v>2821</v>
      </c>
      <c r="D6" s="26">
        <v>1669</v>
      </c>
      <c r="E6" s="26">
        <v>640</v>
      </c>
      <c r="F6" s="26">
        <v>1007</v>
      </c>
      <c r="G6" s="32">
        <f>SUM(C6:F6)</f>
        <v>6137</v>
      </c>
      <c r="H6" s="32"/>
    </row>
    <row r="7" spans="1:8" ht="15">
      <c r="A7" t="s">
        <v>44</v>
      </c>
      <c r="C7" s="26">
        <v>2790</v>
      </c>
      <c r="D7" s="26">
        <v>1198</v>
      </c>
      <c r="E7" s="26">
        <v>529</v>
      </c>
      <c r="F7" s="26">
        <v>1220</v>
      </c>
      <c r="G7" s="32">
        <f>SUM(C7:F7)</f>
        <v>5737</v>
      </c>
      <c r="H7" s="32"/>
    </row>
    <row r="8" spans="1:8" ht="15">
      <c r="A8" s="33" t="s">
        <v>5</v>
      </c>
      <c r="B8" s="33"/>
      <c r="C8" s="34">
        <f>SUM(C6:C7)</f>
        <v>5611</v>
      </c>
      <c r="D8" s="34">
        <f>SUM(D6:D7)</f>
        <v>2867</v>
      </c>
      <c r="E8" s="34">
        <f>SUM(E6:E7)</f>
        <v>1169</v>
      </c>
      <c r="F8" s="34">
        <f>SUM(F6:F7)</f>
        <v>2227</v>
      </c>
      <c r="G8" s="34">
        <f>SUM(G6:G7)</f>
        <v>11874</v>
      </c>
      <c r="H8" s="32"/>
    </row>
    <row r="9" spans="1:8" ht="15">
      <c r="A9" s="35" t="s">
        <v>179</v>
      </c>
      <c r="B9" s="35"/>
      <c r="C9" s="38">
        <f>C8/$G8</f>
        <v>0.4725450564258043</v>
      </c>
      <c r="D9" s="38">
        <f>D8/$G8</f>
        <v>0.241451911739936</v>
      </c>
      <c r="E9" s="38">
        <f>E8/$G8</f>
        <v>0.09845039582280612</v>
      </c>
      <c r="F9" s="38">
        <f>F8/$G8</f>
        <v>0.18755263601145358</v>
      </c>
      <c r="G9" s="38">
        <f>G8/$G8</f>
        <v>1</v>
      </c>
      <c r="H9" s="95"/>
    </row>
    <row r="10" spans="3:8" ht="15">
      <c r="C10" s="26"/>
      <c r="D10" s="26"/>
      <c r="E10" s="26"/>
      <c r="F10" s="26"/>
      <c r="G10" s="26"/>
      <c r="H10" s="32"/>
    </row>
    <row r="11" spans="1:8" ht="15">
      <c r="A11" s="29"/>
      <c r="B11" s="29"/>
      <c r="C11" s="29"/>
      <c r="D11" s="29"/>
      <c r="E11" s="29"/>
      <c r="F11" s="29"/>
      <c r="G11" s="29"/>
      <c r="H11" s="29"/>
    </row>
    <row r="12" spans="1:9" ht="15">
      <c r="A12" s="27" t="s">
        <v>180</v>
      </c>
      <c r="H12" s="32"/>
      <c r="I12" s="29"/>
    </row>
    <row r="13" spans="1:9" ht="15">
      <c r="A13" s="5"/>
      <c r="B13" s="33"/>
      <c r="C13" s="33"/>
      <c r="D13" s="33"/>
      <c r="E13" s="33"/>
      <c r="F13" s="33"/>
      <c r="G13" s="33"/>
      <c r="H13" s="32"/>
      <c r="I13" s="29"/>
    </row>
    <row r="14" spans="1:9" ht="15">
      <c r="A14" s="35"/>
      <c r="B14" s="35"/>
      <c r="C14" s="36" t="s">
        <v>38</v>
      </c>
      <c r="D14" s="36" t="s">
        <v>39</v>
      </c>
      <c r="E14" s="36" t="s">
        <v>40</v>
      </c>
      <c r="F14" s="36" t="s">
        <v>41</v>
      </c>
      <c r="G14" s="37" t="s">
        <v>42</v>
      </c>
      <c r="H14" s="29"/>
      <c r="I14" s="29"/>
    </row>
    <row r="15" spans="1:9" ht="15">
      <c r="A15" t="s">
        <v>43</v>
      </c>
      <c r="C15" s="26">
        <v>335</v>
      </c>
      <c r="D15" s="26">
        <v>1681</v>
      </c>
      <c r="E15" s="26">
        <v>394</v>
      </c>
      <c r="F15" s="26">
        <v>709</v>
      </c>
      <c r="G15" s="32">
        <f>SUM(C15:F15)</f>
        <v>3119</v>
      </c>
      <c r="H15" s="29"/>
      <c r="I15" s="29"/>
    </row>
    <row r="16" spans="1:9" ht="15">
      <c r="A16" t="s">
        <v>44</v>
      </c>
      <c r="C16" s="26">
        <v>495</v>
      </c>
      <c r="D16" s="26">
        <v>1580</v>
      </c>
      <c r="E16" s="26">
        <v>366</v>
      </c>
      <c r="F16" s="26">
        <v>1003</v>
      </c>
      <c r="G16" s="32">
        <f>SUM(C16:F16)</f>
        <v>3444</v>
      </c>
      <c r="H16" s="29"/>
      <c r="I16" s="29"/>
    </row>
    <row r="17" spans="1:9" ht="15">
      <c r="A17" s="33" t="s">
        <v>5</v>
      </c>
      <c r="B17" s="33"/>
      <c r="C17" s="34">
        <f>SUM(C15:C16)</f>
        <v>830</v>
      </c>
      <c r="D17" s="34">
        <f>SUM(D15:D16)</f>
        <v>3261</v>
      </c>
      <c r="E17" s="34">
        <f>SUM(E15:E16)</f>
        <v>760</v>
      </c>
      <c r="F17" s="34">
        <f>SUM(F15:F16)</f>
        <v>1712</v>
      </c>
      <c r="G17" s="34">
        <f>SUM(G15:G16)</f>
        <v>6563</v>
      </c>
      <c r="H17" s="29"/>
      <c r="I17" s="29"/>
    </row>
    <row r="18" spans="1:9" ht="15">
      <c r="A18" s="35" t="s">
        <v>179</v>
      </c>
      <c r="B18" s="35"/>
      <c r="C18" s="38">
        <f>C17/$G17</f>
        <v>0.12646655492914827</v>
      </c>
      <c r="D18" s="38">
        <f>D17/$G17</f>
        <v>0.49687642846259333</v>
      </c>
      <c r="E18" s="38">
        <f>E17/$G17</f>
        <v>0.11580070089897912</v>
      </c>
      <c r="F18" s="38">
        <f>F17/$G17</f>
        <v>0.2608563157092793</v>
      </c>
      <c r="G18" s="38">
        <f>G17/$G17</f>
        <v>1</v>
      </c>
      <c r="H18" s="29"/>
      <c r="I18" s="29"/>
    </row>
    <row r="19" spans="1:9" ht="15">
      <c r="A19" s="3"/>
      <c r="B19" s="29"/>
      <c r="C19" s="29"/>
      <c r="D19" s="29"/>
      <c r="E19" s="29"/>
      <c r="F19" s="29"/>
      <c r="G19" s="29"/>
      <c r="H19" s="29"/>
      <c r="I19" s="29"/>
    </row>
    <row r="20" spans="1:9" ht="15">
      <c r="A20" s="3"/>
      <c r="B20" s="29"/>
      <c r="C20" s="29"/>
      <c r="D20" s="29"/>
      <c r="E20" s="29"/>
      <c r="F20" s="29"/>
      <c r="G20" s="29"/>
      <c r="H20" s="29"/>
      <c r="I20" s="29"/>
    </row>
    <row r="21" spans="1:9" ht="15">
      <c r="A21" s="29"/>
      <c r="B21" s="29"/>
      <c r="C21" s="32"/>
      <c r="D21" s="32"/>
      <c r="E21" s="32"/>
      <c r="F21" s="32"/>
      <c r="G21" s="7"/>
      <c r="H21" s="29"/>
      <c r="I21" s="29"/>
    </row>
    <row r="22" spans="1:9" ht="15">
      <c r="A22" s="29"/>
      <c r="B22" s="29"/>
      <c r="C22" s="32"/>
      <c r="D22" s="32"/>
      <c r="E22" s="32"/>
      <c r="F22" s="32"/>
      <c r="G22" s="32"/>
      <c r="H22" s="29"/>
      <c r="I22" s="29"/>
    </row>
    <row r="23" spans="1:9" ht="15">
      <c r="A23" s="29"/>
      <c r="B23" s="29"/>
      <c r="C23" s="32"/>
      <c r="D23" s="32"/>
      <c r="E23" s="32"/>
      <c r="F23" s="32"/>
      <c r="G23" s="32"/>
      <c r="H23" s="29"/>
      <c r="I23" s="29"/>
    </row>
    <row r="24" spans="1:9" ht="15">
      <c r="A24" s="29"/>
      <c r="B24" s="29"/>
      <c r="C24" s="32"/>
      <c r="D24" s="32"/>
      <c r="E24" s="32"/>
      <c r="F24" s="32"/>
      <c r="G24" s="32"/>
      <c r="H24" s="29"/>
      <c r="I24" s="29"/>
    </row>
    <row r="25" spans="1:9" ht="15">
      <c r="A25" s="29"/>
      <c r="B25" s="29"/>
      <c r="C25" s="95"/>
      <c r="D25" s="95"/>
      <c r="E25" s="95"/>
      <c r="F25" s="95"/>
      <c r="G25" s="95"/>
      <c r="H25" s="29"/>
      <c r="I25" s="29"/>
    </row>
    <row r="26" spans="1:9" ht="15">
      <c r="A26" s="3"/>
      <c r="B26" s="29"/>
      <c r="C26" s="29"/>
      <c r="D26" s="29"/>
      <c r="E26" s="29"/>
      <c r="F26" s="29"/>
      <c r="G26" s="29"/>
      <c r="H26" s="29"/>
      <c r="I26" s="29"/>
    </row>
    <row r="27" spans="1:9" ht="15">
      <c r="A27" s="3"/>
      <c r="B27" s="29"/>
      <c r="C27" s="29"/>
      <c r="D27" s="29"/>
      <c r="E27" s="29"/>
      <c r="F27" s="29"/>
      <c r="G27" s="29"/>
      <c r="H27" s="29"/>
      <c r="I27" s="29"/>
    </row>
    <row r="28" spans="1:9" ht="15">
      <c r="A28" s="29"/>
      <c r="B28" s="29"/>
      <c r="C28" s="32"/>
      <c r="D28" s="32"/>
      <c r="E28" s="32"/>
      <c r="F28" s="32"/>
      <c r="G28" s="7"/>
      <c r="H28" s="29"/>
      <c r="I28" s="29"/>
    </row>
    <row r="29" spans="1:9" ht="15">
      <c r="A29" s="29"/>
      <c r="B29" s="29"/>
      <c r="C29" s="32"/>
      <c r="D29" s="32"/>
      <c r="E29" s="32"/>
      <c r="F29" s="32"/>
      <c r="G29" s="32"/>
      <c r="H29" s="29"/>
      <c r="I29" s="29"/>
    </row>
    <row r="30" spans="1:9" ht="15">
      <c r="A30" s="29"/>
      <c r="B30" s="29"/>
      <c r="C30" s="32"/>
      <c r="D30" s="32"/>
      <c r="E30" s="32"/>
      <c r="F30" s="32"/>
      <c r="G30" s="32"/>
      <c r="H30" s="29"/>
      <c r="I30" s="29"/>
    </row>
    <row r="31" spans="1:9" ht="15">
      <c r="A31" s="29"/>
      <c r="B31" s="29"/>
      <c r="C31" s="32"/>
      <c r="D31" s="32"/>
      <c r="E31" s="32"/>
      <c r="F31" s="32"/>
      <c r="G31" s="32"/>
      <c r="H31" s="29"/>
      <c r="I31" s="29"/>
    </row>
    <row r="32" spans="1:9" ht="15">
      <c r="A32" s="29"/>
      <c r="B32" s="29"/>
      <c r="C32" s="95"/>
      <c r="D32" s="95"/>
      <c r="E32" s="95"/>
      <c r="F32" s="95"/>
      <c r="G32" s="95"/>
      <c r="H32" s="29"/>
      <c r="I32" s="29"/>
    </row>
    <row r="33" spans="1:9" ht="15">
      <c r="A33" s="29"/>
      <c r="B33" s="29"/>
      <c r="C33" s="29"/>
      <c r="D33" s="29"/>
      <c r="E33" s="29"/>
      <c r="F33" s="29"/>
      <c r="G33" s="29"/>
      <c r="H33" s="29"/>
      <c r="I33" s="29"/>
    </row>
    <row r="34" spans="1:8" ht="15">
      <c r="A34" s="29"/>
      <c r="B34" s="29"/>
      <c r="C34" s="29"/>
      <c r="D34" s="29"/>
      <c r="E34" s="29"/>
      <c r="F34" s="29"/>
      <c r="G34" s="29"/>
      <c r="H34" s="29"/>
    </row>
    <row r="35" spans="1:8" ht="15">
      <c r="A35" s="29"/>
      <c r="B35" s="29"/>
      <c r="C35" s="29"/>
      <c r="D35" s="29"/>
      <c r="E35" s="29"/>
      <c r="F35" s="29"/>
      <c r="G35" s="29"/>
      <c r="H35" s="29"/>
    </row>
    <row r="36" spans="1:8" ht="15">
      <c r="A36" s="29"/>
      <c r="B36" s="29"/>
      <c r="C36" s="29"/>
      <c r="D36" s="29"/>
      <c r="E36" s="29"/>
      <c r="F36" s="29"/>
      <c r="G36" s="29"/>
      <c r="H36" s="2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A50" sqref="A50"/>
    </sheetView>
  </sheetViews>
  <sheetFormatPr defaultColWidth="9.140625" defaultRowHeight="15"/>
  <cols>
    <col min="1" max="1" width="50.7109375" style="0" customWidth="1"/>
    <col min="2" max="2" width="9.140625" style="2" customWidth="1"/>
  </cols>
  <sheetData>
    <row r="1" spans="1:29" s="96" customFormat="1" ht="15">
      <c r="A1" s="56" t="s">
        <v>352</v>
      </c>
      <c r="B1" s="57"/>
      <c r="C1" s="68"/>
      <c r="D1" s="68"/>
      <c r="E1" s="6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s="96" customFormat="1" ht="15">
      <c r="A2" s="68"/>
      <c r="B2" s="57"/>
      <c r="C2" s="68"/>
      <c r="D2" s="68"/>
      <c r="E2" s="6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96" customFormat="1" ht="15">
      <c r="A3" s="61" t="s">
        <v>235</v>
      </c>
      <c r="B3" s="60"/>
      <c r="C3" s="59"/>
      <c r="D3" s="59"/>
      <c r="E3" s="6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96" customFormat="1" ht="15">
      <c r="A4" s="62"/>
      <c r="B4" s="97"/>
      <c r="C4" s="98" t="s">
        <v>1</v>
      </c>
      <c r="D4" s="98"/>
      <c r="E4" s="6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96" customFormat="1" ht="15">
      <c r="A5" s="99" t="s">
        <v>182</v>
      </c>
      <c r="B5" s="100" t="s">
        <v>0</v>
      </c>
      <c r="C5" s="101" t="s">
        <v>58</v>
      </c>
      <c r="D5" s="101" t="s">
        <v>59</v>
      </c>
      <c r="E5" s="6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4" ht="15">
      <c r="A6" s="14" t="s">
        <v>186</v>
      </c>
      <c r="B6" s="14">
        <v>816</v>
      </c>
      <c r="C6" s="14">
        <v>32.84313725490196</v>
      </c>
      <c r="D6" s="14">
        <v>67.15686274509804</v>
      </c>
    </row>
    <row r="7" spans="1:4" ht="15">
      <c r="A7" s="14" t="s">
        <v>236</v>
      </c>
      <c r="B7" s="14">
        <v>649</v>
      </c>
      <c r="C7" s="14">
        <v>78.89060092449924</v>
      </c>
      <c r="D7" s="14">
        <v>21.10939907550077</v>
      </c>
    </row>
    <row r="8" spans="1:4" ht="15">
      <c r="A8" s="14" t="s">
        <v>237</v>
      </c>
      <c r="B8" s="14">
        <v>617</v>
      </c>
      <c r="C8" s="14">
        <v>77.9578606158833</v>
      </c>
      <c r="D8" s="14">
        <v>22.042139384116695</v>
      </c>
    </row>
    <row r="9" spans="1:4" ht="15">
      <c r="A9" s="14" t="s">
        <v>188</v>
      </c>
      <c r="B9" s="14">
        <v>563</v>
      </c>
      <c r="C9" s="14">
        <v>36.41207815275311</v>
      </c>
      <c r="D9" s="14">
        <v>63.58792184724689</v>
      </c>
    </row>
    <row r="10" spans="1:4" ht="15">
      <c r="A10" s="14" t="s">
        <v>189</v>
      </c>
      <c r="B10" s="14">
        <v>495</v>
      </c>
      <c r="C10" s="14">
        <v>27.27272727272727</v>
      </c>
      <c r="D10" s="14">
        <v>72.72727272727273</v>
      </c>
    </row>
    <row r="11" spans="1:4" ht="15">
      <c r="A11" s="14" t="s">
        <v>187</v>
      </c>
      <c r="B11" s="14">
        <v>487</v>
      </c>
      <c r="C11" s="14">
        <v>10.266940451745379</v>
      </c>
      <c r="D11" s="14">
        <v>89.73305954825463</v>
      </c>
    </row>
    <row r="12" spans="1:4" ht="15">
      <c r="A12" s="14" t="s">
        <v>198</v>
      </c>
      <c r="B12" s="14">
        <v>418</v>
      </c>
      <c r="C12" s="14">
        <v>72.72727272727273</v>
      </c>
      <c r="D12" s="14">
        <v>27.27272727272727</v>
      </c>
    </row>
    <row r="13" spans="1:4" ht="15">
      <c r="A13" s="14" t="s">
        <v>195</v>
      </c>
      <c r="B13" s="14">
        <v>403</v>
      </c>
      <c r="C13" s="14">
        <v>0.24813895781637718</v>
      </c>
      <c r="D13" s="14">
        <v>99.75186104218362</v>
      </c>
    </row>
    <row r="14" spans="1:4" ht="15">
      <c r="A14" s="14" t="s">
        <v>238</v>
      </c>
      <c r="B14" s="14">
        <v>335</v>
      </c>
      <c r="C14" s="14">
        <v>14.925373134328357</v>
      </c>
      <c r="D14" s="14">
        <v>85.07462686567165</v>
      </c>
    </row>
    <row r="15" spans="1:4" ht="15">
      <c r="A15" s="14" t="s">
        <v>212</v>
      </c>
      <c r="B15" s="14">
        <v>265</v>
      </c>
      <c r="C15" s="14">
        <v>42.64150943396226</v>
      </c>
      <c r="D15" s="14">
        <v>57.35849056603774</v>
      </c>
    </row>
    <row r="16" spans="1:4" ht="15">
      <c r="A16" s="14" t="s">
        <v>241</v>
      </c>
      <c r="B16" s="14">
        <v>258</v>
      </c>
      <c r="C16" s="14">
        <v>56.201550387596896</v>
      </c>
      <c r="D16" s="14">
        <v>43.798449612403104</v>
      </c>
    </row>
    <row r="17" spans="1:4" ht="15">
      <c r="A17" s="14" t="s">
        <v>239</v>
      </c>
      <c r="B17" s="14">
        <v>245</v>
      </c>
      <c r="C17" s="14">
        <v>37.55102040816327</v>
      </c>
      <c r="D17" s="14">
        <v>62.44897959183674</v>
      </c>
    </row>
    <row r="18" spans="1:4" ht="15">
      <c r="A18" s="14" t="s">
        <v>240</v>
      </c>
      <c r="B18" s="14">
        <v>232</v>
      </c>
      <c r="C18" s="14">
        <v>60.3448275862069</v>
      </c>
      <c r="D18" s="14">
        <v>39.6551724137931</v>
      </c>
    </row>
    <row r="19" spans="1:4" ht="15">
      <c r="A19" s="14" t="s">
        <v>192</v>
      </c>
      <c r="B19" s="14">
        <v>231</v>
      </c>
      <c r="C19" s="14">
        <v>98.26839826839827</v>
      </c>
      <c r="D19" s="14">
        <v>1.7316017316017316</v>
      </c>
    </row>
    <row r="20" spans="1:4" ht="15">
      <c r="A20" s="14" t="s">
        <v>191</v>
      </c>
      <c r="B20" s="14">
        <v>194</v>
      </c>
      <c r="C20" s="14">
        <v>95.87628865979381</v>
      </c>
      <c r="D20" s="14">
        <v>4.123711340206185</v>
      </c>
    </row>
    <row r="21" spans="1:4" ht="15">
      <c r="A21" s="14" t="s">
        <v>257</v>
      </c>
      <c r="B21" s="14">
        <v>174</v>
      </c>
      <c r="C21" s="14">
        <v>97.70114942528735</v>
      </c>
      <c r="D21" s="14">
        <v>2.2988505747126435</v>
      </c>
    </row>
    <row r="22" spans="1:4" ht="15">
      <c r="A22" s="14" t="s">
        <v>210</v>
      </c>
      <c r="B22" s="14">
        <v>166</v>
      </c>
      <c r="C22" s="14">
        <v>14.457831325301203</v>
      </c>
      <c r="D22" s="14">
        <v>85.54216867469879</v>
      </c>
    </row>
    <row r="23" spans="1:4" ht="15">
      <c r="A23" s="14" t="s">
        <v>246</v>
      </c>
      <c r="B23" s="14">
        <v>154</v>
      </c>
      <c r="C23" s="14">
        <v>70.12987012987013</v>
      </c>
      <c r="D23" s="14">
        <v>29.87012987012987</v>
      </c>
    </row>
    <row r="24" spans="1:4" ht="15">
      <c r="A24" s="14" t="s">
        <v>209</v>
      </c>
      <c r="B24" s="14">
        <v>150</v>
      </c>
      <c r="C24" s="14">
        <v>19.333333333333332</v>
      </c>
      <c r="D24" s="14">
        <v>80.66666666666666</v>
      </c>
    </row>
    <row r="25" spans="1:4" ht="15">
      <c r="A25" s="14" t="s">
        <v>213</v>
      </c>
      <c r="B25" s="14">
        <v>138</v>
      </c>
      <c r="C25" s="14">
        <v>90.57971014492753</v>
      </c>
      <c r="D25" s="14">
        <v>9.420289855072465</v>
      </c>
    </row>
    <row r="26" spans="1:4" ht="15">
      <c r="A26" s="14" t="s">
        <v>218</v>
      </c>
      <c r="B26" s="14">
        <v>137</v>
      </c>
      <c r="C26" s="14">
        <v>29.927007299270077</v>
      </c>
      <c r="D26" s="14">
        <v>70.07299270072993</v>
      </c>
    </row>
    <row r="27" spans="1:4" ht="15">
      <c r="A27" s="14" t="s">
        <v>232</v>
      </c>
      <c r="B27" s="14">
        <v>114</v>
      </c>
      <c r="C27" s="14">
        <v>42.98245614035088</v>
      </c>
      <c r="D27" s="14">
        <v>57.01754385964912</v>
      </c>
    </row>
    <row r="28" spans="1:4" ht="15">
      <c r="A28" s="14" t="s">
        <v>219</v>
      </c>
      <c r="B28" s="14">
        <v>111</v>
      </c>
      <c r="C28" s="14">
        <v>40.54054054054054</v>
      </c>
      <c r="D28" s="14">
        <v>59.45945945945946</v>
      </c>
    </row>
    <row r="29" spans="1:4" ht="15">
      <c r="A29" s="14" t="s">
        <v>199</v>
      </c>
      <c r="B29" s="14">
        <v>109</v>
      </c>
      <c r="C29" s="14">
        <v>40.36697247706422</v>
      </c>
      <c r="D29" s="14">
        <v>59.63302752293578</v>
      </c>
    </row>
    <row r="30" spans="1:4" ht="15">
      <c r="A30" s="14" t="s">
        <v>245</v>
      </c>
      <c r="B30" s="14">
        <v>108</v>
      </c>
      <c r="C30" s="14">
        <v>63.888888888888886</v>
      </c>
      <c r="D30" s="14">
        <v>36.11111111111111</v>
      </c>
    </row>
    <row r="31" spans="1:4" ht="15">
      <c r="A31" s="14" t="s">
        <v>247</v>
      </c>
      <c r="B31" s="14">
        <v>100</v>
      </c>
      <c r="C31" s="14">
        <v>35</v>
      </c>
      <c r="D31" s="14">
        <v>65</v>
      </c>
    </row>
    <row r="32" spans="1:4" ht="15">
      <c r="A32" s="14" t="s">
        <v>244</v>
      </c>
      <c r="B32" s="14">
        <v>95</v>
      </c>
      <c r="C32" s="14">
        <v>86.31578947368422</v>
      </c>
      <c r="D32" s="14">
        <v>13.684210526315791</v>
      </c>
    </row>
    <row r="33" spans="1:4" ht="15">
      <c r="A33" s="14" t="s">
        <v>252</v>
      </c>
      <c r="B33" s="14">
        <v>90</v>
      </c>
      <c r="C33" s="14">
        <v>81.11111111111111</v>
      </c>
      <c r="D33" s="14">
        <v>18.88888888888889</v>
      </c>
    </row>
    <row r="34" spans="1:4" ht="15">
      <c r="A34" s="14" t="s">
        <v>249</v>
      </c>
      <c r="B34" s="14">
        <v>88</v>
      </c>
      <c r="C34" s="14">
        <v>84.0909090909091</v>
      </c>
      <c r="D34" s="14">
        <v>15.909090909090908</v>
      </c>
    </row>
    <row r="35" spans="1:4" ht="15">
      <c r="A35" s="14" t="s">
        <v>243</v>
      </c>
      <c r="B35" s="14">
        <v>87</v>
      </c>
      <c r="C35" s="14">
        <v>52.87356321839081</v>
      </c>
      <c r="D35" s="14">
        <v>47.12643678160919</v>
      </c>
    </row>
    <row r="36" spans="1:4" ht="15">
      <c r="A36" s="14" t="s">
        <v>242</v>
      </c>
      <c r="B36" s="14">
        <v>87</v>
      </c>
      <c r="C36" s="14">
        <v>26.436781609195403</v>
      </c>
      <c r="D36" s="14">
        <v>73.5632183908046</v>
      </c>
    </row>
    <row r="37" spans="1:4" ht="15">
      <c r="A37" s="14" t="s">
        <v>205</v>
      </c>
      <c r="B37" s="14">
        <v>84</v>
      </c>
      <c r="C37" s="14">
        <v>67.85714285714286</v>
      </c>
      <c r="D37" s="14">
        <v>32.142857142857146</v>
      </c>
    </row>
    <row r="38" spans="1:4" ht="15">
      <c r="A38" s="14" t="s">
        <v>196</v>
      </c>
      <c r="B38" s="14">
        <v>83</v>
      </c>
      <c r="C38" s="14">
        <v>96.3855421686747</v>
      </c>
      <c r="D38" s="14">
        <v>3.614457831325301</v>
      </c>
    </row>
    <row r="39" spans="1:4" ht="15">
      <c r="A39" s="14" t="s">
        <v>353</v>
      </c>
      <c r="B39" s="14">
        <v>76</v>
      </c>
      <c r="C39" s="14">
        <v>44.73684210526316</v>
      </c>
      <c r="D39" s="14">
        <v>55.26315789473685</v>
      </c>
    </row>
    <row r="40" spans="1:4" ht="15">
      <c r="A40" s="14" t="s">
        <v>185</v>
      </c>
      <c r="B40" s="14">
        <v>73</v>
      </c>
      <c r="C40" s="14">
        <v>72.6027397260274</v>
      </c>
      <c r="D40" s="14">
        <v>27.397260273972602</v>
      </c>
    </row>
    <row r="41" spans="1:4" ht="15">
      <c r="A41" s="14" t="s">
        <v>354</v>
      </c>
      <c r="B41" s="14">
        <v>72</v>
      </c>
      <c r="C41" s="14">
        <v>68.05555555555556</v>
      </c>
      <c r="D41" s="14">
        <v>31.944444444444443</v>
      </c>
    </row>
    <row r="42" spans="1:4" ht="15">
      <c r="A42" s="14" t="s">
        <v>222</v>
      </c>
      <c r="B42" s="14">
        <v>62</v>
      </c>
      <c r="C42" s="14">
        <v>95.16129032258065</v>
      </c>
      <c r="D42" s="14">
        <v>4.838709677419355</v>
      </c>
    </row>
    <row r="43" spans="1:4" ht="15">
      <c r="A43" s="14" t="s">
        <v>258</v>
      </c>
      <c r="B43" s="14">
        <v>58</v>
      </c>
      <c r="C43" s="14">
        <v>32.758620689655174</v>
      </c>
      <c r="D43" s="14">
        <v>67.24137931034483</v>
      </c>
    </row>
    <row r="44" spans="1:4" ht="15">
      <c r="A44" s="14" t="s">
        <v>259</v>
      </c>
      <c r="B44" s="14">
        <v>58</v>
      </c>
      <c r="C44" s="14">
        <v>3.4482758620689653</v>
      </c>
      <c r="D44" s="14">
        <v>96.55172413793103</v>
      </c>
    </row>
    <row r="45" spans="1:4" ht="15">
      <c r="A45" s="14" t="s">
        <v>355</v>
      </c>
      <c r="B45" s="14">
        <v>57</v>
      </c>
      <c r="C45" s="14">
        <v>28.07017543859649</v>
      </c>
      <c r="D45" s="14">
        <v>71.9298245614035</v>
      </c>
    </row>
    <row r="46" spans="1:4" ht="15">
      <c r="A46" s="14" t="s">
        <v>193</v>
      </c>
      <c r="B46" s="14">
        <v>55</v>
      </c>
      <c r="C46" s="14">
        <v>94.54545454545455</v>
      </c>
      <c r="D46" s="14">
        <v>5.454545454545454</v>
      </c>
    </row>
    <row r="47" spans="1:4" ht="15">
      <c r="A47" s="14" t="s">
        <v>261</v>
      </c>
      <c r="B47" s="14">
        <v>54</v>
      </c>
      <c r="C47" s="14">
        <v>83.33333333333334</v>
      </c>
      <c r="D47" s="14">
        <v>16.666666666666664</v>
      </c>
    </row>
    <row r="48" spans="1:4" ht="15">
      <c r="A48" s="14" t="s">
        <v>221</v>
      </c>
      <c r="B48" s="14">
        <v>54</v>
      </c>
      <c r="C48" s="14">
        <v>98.14814814814815</v>
      </c>
      <c r="D48" s="14">
        <v>1.8518518518518516</v>
      </c>
    </row>
    <row r="49" spans="1:4" ht="15">
      <c r="A49" s="14" t="s">
        <v>253</v>
      </c>
      <c r="B49" s="14">
        <v>53</v>
      </c>
      <c r="C49" s="14">
        <v>66.0377358490566</v>
      </c>
      <c r="D49" s="14">
        <v>33.9622641509434</v>
      </c>
    </row>
    <row r="50" spans="1:4" ht="15">
      <c r="A50" s="14" t="s">
        <v>229</v>
      </c>
      <c r="B50" s="14">
        <v>52</v>
      </c>
      <c r="C50" s="14">
        <v>3.8461538461538463</v>
      </c>
      <c r="D50" s="14">
        <v>96.15384615384616</v>
      </c>
    </row>
    <row r="51" spans="1:4" ht="15">
      <c r="A51" s="14" t="s">
        <v>251</v>
      </c>
      <c r="B51" s="14">
        <v>50</v>
      </c>
      <c r="C51" s="14">
        <v>54</v>
      </c>
      <c r="D51" s="14">
        <v>46</v>
      </c>
    </row>
    <row r="52" spans="1:4" ht="15">
      <c r="A52" s="14" t="s">
        <v>230</v>
      </c>
      <c r="B52" s="14">
        <v>50</v>
      </c>
      <c r="C52" s="14">
        <v>8</v>
      </c>
      <c r="D52" s="14">
        <v>92</v>
      </c>
    </row>
    <row r="53" spans="1:4" ht="15">
      <c r="A53" s="14" t="s">
        <v>256</v>
      </c>
      <c r="B53" s="14">
        <v>50</v>
      </c>
      <c r="C53" s="14">
        <v>100</v>
      </c>
      <c r="D53" s="14">
        <v>0</v>
      </c>
    </row>
    <row r="54" spans="1:4" ht="15">
      <c r="A54" s="14" t="s">
        <v>356</v>
      </c>
      <c r="B54" s="14">
        <v>49</v>
      </c>
      <c r="C54" s="14">
        <v>73.46938775510205</v>
      </c>
      <c r="D54" s="14">
        <v>26.53061224489796</v>
      </c>
    </row>
    <row r="55" spans="1:4" ht="15">
      <c r="A55" s="14" t="s">
        <v>248</v>
      </c>
      <c r="B55" s="14">
        <v>48</v>
      </c>
      <c r="C55" s="14">
        <v>58.333333333333336</v>
      </c>
      <c r="D55" s="14">
        <v>41.66666666666667</v>
      </c>
    </row>
    <row r="56" spans="1:4" ht="15">
      <c r="A56" s="30" t="s">
        <v>255</v>
      </c>
      <c r="B56" s="93">
        <v>11874</v>
      </c>
      <c r="C56" s="93">
        <v>52</v>
      </c>
      <c r="D56" s="93">
        <v>48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F53" sqref="F53"/>
    </sheetView>
  </sheetViews>
  <sheetFormatPr defaultColWidth="9.140625" defaultRowHeight="15"/>
  <cols>
    <col min="1" max="1" width="52.7109375" style="0" customWidth="1"/>
    <col min="2" max="2" width="9.140625" style="2" customWidth="1"/>
  </cols>
  <sheetData>
    <row r="1" spans="1:29" s="96" customFormat="1" ht="15">
      <c r="A1" s="56" t="s">
        <v>357</v>
      </c>
      <c r="B1" s="57"/>
      <c r="C1" s="68"/>
      <c r="D1" s="68"/>
      <c r="E1" s="6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s="96" customFormat="1" ht="15">
      <c r="A2" s="68"/>
      <c r="B2" s="57"/>
      <c r="C2" s="68"/>
      <c r="D2" s="68"/>
      <c r="E2" s="6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96" customFormat="1" ht="15">
      <c r="A3" s="61" t="s">
        <v>235</v>
      </c>
      <c r="B3" s="60"/>
      <c r="C3" s="59"/>
      <c r="D3" s="59"/>
      <c r="E3" s="6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96" customFormat="1" ht="15">
      <c r="A4" s="62"/>
      <c r="B4" s="97"/>
      <c r="C4" s="98" t="s">
        <v>1</v>
      </c>
      <c r="D4" s="98"/>
      <c r="E4" s="6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96" customFormat="1" ht="15">
      <c r="A5" s="99" t="s">
        <v>182</v>
      </c>
      <c r="B5" s="100" t="s">
        <v>6</v>
      </c>
      <c r="C5" s="101" t="s">
        <v>58</v>
      </c>
      <c r="D5" s="101" t="s">
        <v>59</v>
      </c>
      <c r="E5" s="6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4" ht="15">
      <c r="A6" s="14" t="s">
        <v>186</v>
      </c>
      <c r="B6" s="14">
        <v>533</v>
      </c>
      <c r="C6" s="102">
        <v>33.39587242026266</v>
      </c>
      <c r="D6" s="102">
        <v>66.60412757973734</v>
      </c>
    </row>
    <row r="7" spans="1:4" ht="15">
      <c r="A7" s="14" t="s">
        <v>188</v>
      </c>
      <c r="B7" s="14">
        <v>424</v>
      </c>
      <c r="C7" s="102">
        <v>30.424528301886795</v>
      </c>
      <c r="D7" s="102">
        <v>69.5754716981132</v>
      </c>
    </row>
    <row r="8" spans="1:4" ht="15">
      <c r="A8" s="14" t="s">
        <v>187</v>
      </c>
      <c r="B8" s="14">
        <v>349</v>
      </c>
      <c r="C8" s="102">
        <v>6.017191977077363</v>
      </c>
      <c r="D8" s="102">
        <v>93.98280802292264</v>
      </c>
    </row>
    <row r="9" spans="1:4" ht="15">
      <c r="A9" s="14" t="s">
        <v>236</v>
      </c>
      <c r="B9" s="14">
        <v>330</v>
      </c>
      <c r="C9" s="102">
        <v>73.93939393939394</v>
      </c>
      <c r="D9" s="102">
        <v>26.060606060606062</v>
      </c>
    </row>
    <row r="10" spans="1:4" ht="15">
      <c r="A10" s="14" t="s">
        <v>237</v>
      </c>
      <c r="B10" s="14">
        <v>295</v>
      </c>
      <c r="C10" s="102">
        <v>70.50847457627118</v>
      </c>
      <c r="D10" s="102">
        <v>29.491525423728817</v>
      </c>
    </row>
    <row r="11" spans="1:4" ht="15">
      <c r="A11" s="14" t="s">
        <v>195</v>
      </c>
      <c r="B11" s="14">
        <v>273</v>
      </c>
      <c r="C11" s="102">
        <v>0</v>
      </c>
      <c r="D11" s="102">
        <v>100</v>
      </c>
    </row>
    <row r="12" spans="1:4" ht="15">
      <c r="A12" s="14" t="s">
        <v>241</v>
      </c>
      <c r="B12" s="14">
        <v>257</v>
      </c>
      <c r="C12" s="102">
        <v>53.69649805447471</v>
      </c>
      <c r="D12" s="102">
        <v>46.30350194552529</v>
      </c>
    </row>
    <row r="13" spans="1:4" ht="15">
      <c r="A13" s="14" t="s">
        <v>189</v>
      </c>
      <c r="B13" s="14">
        <v>249</v>
      </c>
      <c r="C13" s="102">
        <v>32.1285140562249</v>
      </c>
      <c r="D13" s="102">
        <v>67.8714859437751</v>
      </c>
    </row>
    <row r="14" spans="1:4" ht="15">
      <c r="A14" s="14" t="s">
        <v>239</v>
      </c>
      <c r="B14" s="14">
        <v>212</v>
      </c>
      <c r="C14" s="102">
        <v>30.660377358490564</v>
      </c>
      <c r="D14" s="102">
        <v>69.33962264150944</v>
      </c>
    </row>
    <row r="15" spans="1:4" ht="15">
      <c r="A15" s="14" t="s">
        <v>198</v>
      </c>
      <c r="B15" s="14">
        <v>176</v>
      </c>
      <c r="C15" s="102">
        <v>67.61363636363636</v>
      </c>
      <c r="D15" s="102">
        <v>32.38636363636363</v>
      </c>
    </row>
    <row r="16" spans="1:4" ht="15">
      <c r="A16" s="14" t="s">
        <v>212</v>
      </c>
      <c r="B16" s="14">
        <v>152</v>
      </c>
      <c r="C16" s="102">
        <v>34.21052631578947</v>
      </c>
      <c r="D16" s="102">
        <v>65.78947368421053</v>
      </c>
    </row>
    <row r="17" spans="1:4" ht="15">
      <c r="A17" s="14" t="s">
        <v>238</v>
      </c>
      <c r="B17" s="14">
        <v>151</v>
      </c>
      <c r="C17" s="102">
        <v>5.960264900662252</v>
      </c>
      <c r="D17" s="102">
        <v>94.03973509933775</v>
      </c>
    </row>
    <row r="18" spans="1:4" ht="15">
      <c r="A18" s="14" t="s">
        <v>257</v>
      </c>
      <c r="B18" s="14">
        <v>100</v>
      </c>
      <c r="C18" s="102">
        <v>96</v>
      </c>
      <c r="D18" s="102">
        <v>4</v>
      </c>
    </row>
    <row r="19" spans="1:4" ht="15">
      <c r="A19" s="14" t="s">
        <v>199</v>
      </c>
      <c r="B19" s="14">
        <v>98</v>
      </c>
      <c r="C19" s="102">
        <v>30.612244897959183</v>
      </c>
      <c r="D19" s="102">
        <v>69.38775510204081</v>
      </c>
    </row>
    <row r="20" spans="1:4" ht="15">
      <c r="A20" s="14" t="s">
        <v>191</v>
      </c>
      <c r="B20" s="14">
        <v>89</v>
      </c>
      <c r="C20" s="102">
        <v>93.25842696629213</v>
      </c>
      <c r="D20" s="102">
        <v>6.741573033707865</v>
      </c>
    </row>
    <row r="21" spans="1:4" ht="15">
      <c r="A21" s="14" t="s">
        <v>210</v>
      </c>
      <c r="B21" s="14">
        <v>89</v>
      </c>
      <c r="C21" s="102">
        <v>14.606741573033707</v>
      </c>
      <c r="D21" s="102">
        <v>85.39325842696628</v>
      </c>
    </row>
    <row r="22" spans="1:4" ht="15">
      <c r="A22" s="14" t="s">
        <v>213</v>
      </c>
      <c r="B22" s="14">
        <v>77</v>
      </c>
      <c r="C22" s="102">
        <v>88.31168831168831</v>
      </c>
      <c r="D22" s="102">
        <v>11.688311688311687</v>
      </c>
    </row>
    <row r="23" spans="1:4" ht="15">
      <c r="A23" s="14" t="s">
        <v>240</v>
      </c>
      <c r="B23" s="14">
        <v>76</v>
      </c>
      <c r="C23" s="102">
        <v>50</v>
      </c>
      <c r="D23" s="102">
        <v>50</v>
      </c>
    </row>
    <row r="24" spans="1:4" ht="15">
      <c r="A24" s="14" t="s">
        <v>246</v>
      </c>
      <c r="B24" s="14">
        <v>76</v>
      </c>
      <c r="C24" s="102">
        <v>64.47368421052632</v>
      </c>
      <c r="D24" s="102">
        <v>35.526315789473685</v>
      </c>
    </row>
    <row r="25" spans="1:4" ht="15">
      <c r="A25" s="14" t="s">
        <v>209</v>
      </c>
      <c r="B25" s="14">
        <v>72</v>
      </c>
      <c r="C25" s="102">
        <v>15.277777777777779</v>
      </c>
      <c r="D25" s="102">
        <v>84.72222222222221</v>
      </c>
    </row>
    <row r="26" spans="1:4" ht="15">
      <c r="A26" s="14" t="s">
        <v>219</v>
      </c>
      <c r="B26" s="14">
        <v>62</v>
      </c>
      <c r="C26" s="102">
        <v>43.54838709677419</v>
      </c>
      <c r="D26" s="102">
        <v>56.451612903225815</v>
      </c>
    </row>
    <row r="27" spans="1:4" ht="15">
      <c r="A27" s="14" t="s">
        <v>205</v>
      </c>
      <c r="B27" s="14">
        <v>59</v>
      </c>
      <c r="C27" s="102">
        <v>69.49152542372882</v>
      </c>
      <c r="D27" s="102">
        <v>30.508474576271187</v>
      </c>
    </row>
    <row r="28" spans="1:4" ht="15">
      <c r="A28" s="14" t="s">
        <v>245</v>
      </c>
      <c r="B28" s="14">
        <v>56</v>
      </c>
      <c r="C28" s="102">
        <v>55.35714285714286</v>
      </c>
      <c r="D28" s="102">
        <v>44.642857142857146</v>
      </c>
    </row>
    <row r="29" spans="1:4" ht="15">
      <c r="A29" s="14" t="s">
        <v>242</v>
      </c>
      <c r="B29" s="14">
        <v>52</v>
      </c>
      <c r="C29" s="102">
        <v>23.076923076923077</v>
      </c>
      <c r="D29" s="102">
        <v>76.92307692307693</v>
      </c>
    </row>
    <row r="30" spans="1:4" ht="15">
      <c r="A30" s="14" t="s">
        <v>232</v>
      </c>
      <c r="B30" s="14">
        <v>48</v>
      </c>
      <c r="C30" s="102">
        <v>41.66666666666667</v>
      </c>
      <c r="D30" s="102">
        <v>58.333333333333336</v>
      </c>
    </row>
    <row r="31" spans="1:4" ht="15">
      <c r="A31" s="14" t="s">
        <v>218</v>
      </c>
      <c r="B31" s="14">
        <v>47</v>
      </c>
      <c r="C31" s="102">
        <v>27.659574468085108</v>
      </c>
      <c r="D31" s="102">
        <v>72.3404255319149</v>
      </c>
    </row>
    <row r="32" spans="1:4" ht="15">
      <c r="A32" s="14" t="s">
        <v>243</v>
      </c>
      <c r="B32" s="14">
        <v>43</v>
      </c>
      <c r="C32" s="102">
        <v>48.837209302325576</v>
      </c>
      <c r="D32" s="102">
        <v>51.162790697674424</v>
      </c>
    </row>
    <row r="33" spans="1:4" ht="15">
      <c r="A33" s="14" t="s">
        <v>343</v>
      </c>
      <c r="B33" s="14">
        <v>42</v>
      </c>
      <c r="C33" s="102">
        <v>90.47619047619048</v>
      </c>
      <c r="D33" s="102">
        <v>9.523809523809524</v>
      </c>
    </row>
    <row r="34" spans="1:4" ht="15">
      <c r="A34" s="14" t="s">
        <v>256</v>
      </c>
      <c r="B34" s="14">
        <v>42</v>
      </c>
      <c r="C34" s="102">
        <v>100</v>
      </c>
      <c r="D34" s="102">
        <v>0</v>
      </c>
    </row>
    <row r="35" spans="1:4" ht="15">
      <c r="A35" s="14" t="s">
        <v>185</v>
      </c>
      <c r="B35" s="14">
        <v>41</v>
      </c>
      <c r="C35" s="102">
        <v>82.92682926829268</v>
      </c>
      <c r="D35" s="102">
        <v>17.073170731707318</v>
      </c>
    </row>
    <row r="36" spans="1:4" ht="15">
      <c r="A36" s="14" t="s">
        <v>192</v>
      </c>
      <c r="B36" s="14">
        <v>41</v>
      </c>
      <c r="C36" s="102">
        <v>100</v>
      </c>
      <c r="D36" s="102">
        <v>0</v>
      </c>
    </row>
    <row r="37" spans="1:4" ht="15">
      <c r="A37" s="14" t="s">
        <v>248</v>
      </c>
      <c r="B37" s="14">
        <v>35</v>
      </c>
      <c r="C37" s="102">
        <v>62.857142857142854</v>
      </c>
      <c r="D37" s="102">
        <v>37.142857142857146</v>
      </c>
    </row>
    <row r="38" spans="1:4" ht="15">
      <c r="A38" s="14" t="s">
        <v>225</v>
      </c>
      <c r="B38" s="14">
        <v>35</v>
      </c>
      <c r="C38" s="102">
        <v>82.85714285714286</v>
      </c>
      <c r="D38" s="102">
        <v>17.142857142857142</v>
      </c>
    </row>
    <row r="39" spans="1:4" ht="15">
      <c r="A39" s="14" t="s">
        <v>249</v>
      </c>
      <c r="B39" s="14">
        <v>35</v>
      </c>
      <c r="C39" s="102">
        <v>68.57142857142857</v>
      </c>
      <c r="D39" s="102">
        <v>31.428571428571427</v>
      </c>
    </row>
    <row r="40" spans="1:4" ht="15">
      <c r="A40" s="14" t="s">
        <v>227</v>
      </c>
      <c r="B40" s="14">
        <v>34</v>
      </c>
      <c r="C40" s="102">
        <v>41.17647058823529</v>
      </c>
      <c r="D40" s="102">
        <v>58.82352941176471</v>
      </c>
    </row>
    <row r="41" spans="1:4" ht="15">
      <c r="A41" s="14" t="s">
        <v>253</v>
      </c>
      <c r="B41" s="14">
        <v>34</v>
      </c>
      <c r="C41" s="102">
        <v>70.58823529411765</v>
      </c>
      <c r="D41" s="102">
        <v>29.411764705882355</v>
      </c>
    </row>
    <row r="42" spans="1:4" ht="15">
      <c r="A42" s="14" t="s">
        <v>358</v>
      </c>
      <c r="B42" s="14">
        <v>33</v>
      </c>
      <c r="C42" s="102">
        <v>93.93939393939394</v>
      </c>
      <c r="D42" s="102">
        <v>6.0606060606060606</v>
      </c>
    </row>
    <row r="43" spans="1:4" ht="15">
      <c r="A43" s="14" t="s">
        <v>359</v>
      </c>
      <c r="B43" s="14">
        <v>33</v>
      </c>
      <c r="C43" s="102">
        <v>96.96969696969697</v>
      </c>
      <c r="D43" s="102">
        <v>3.0303030303030303</v>
      </c>
    </row>
    <row r="44" spans="1:4" ht="15">
      <c r="A44" s="14" t="s">
        <v>360</v>
      </c>
      <c r="B44" s="14">
        <v>33</v>
      </c>
      <c r="C44" s="102">
        <v>63.63636363636363</v>
      </c>
      <c r="D44" s="102">
        <v>36.36363636363637</v>
      </c>
    </row>
    <row r="45" spans="1:4" ht="15">
      <c r="A45" s="14" t="s">
        <v>196</v>
      </c>
      <c r="B45" s="14">
        <v>32</v>
      </c>
      <c r="C45" s="102">
        <v>93.75</v>
      </c>
      <c r="D45" s="102">
        <v>6.25</v>
      </c>
    </row>
    <row r="46" spans="1:4" ht="15">
      <c r="A46" s="14" t="s">
        <v>361</v>
      </c>
      <c r="B46" s="14">
        <v>31</v>
      </c>
      <c r="C46" s="102">
        <v>74.19354838709677</v>
      </c>
      <c r="D46" s="102">
        <v>25.806451612903224</v>
      </c>
    </row>
    <row r="47" spans="1:4" ht="15">
      <c r="A47" s="14" t="s">
        <v>362</v>
      </c>
      <c r="B47" s="14">
        <v>30</v>
      </c>
      <c r="C47" s="102">
        <v>83.33333333333334</v>
      </c>
      <c r="D47" s="102">
        <v>16.666666666666664</v>
      </c>
    </row>
    <row r="48" spans="1:4" ht="15">
      <c r="A48" s="14" t="s">
        <v>254</v>
      </c>
      <c r="B48" s="14">
        <v>30</v>
      </c>
      <c r="C48" s="102">
        <v>10</v>
      </c>
      <c r="D48" s="102">
        <v>90</v>
      </c>
    </row>
    <row r="49" spans="1:4" ht="15">
      <c r="A49" s="14" t="s">
        <v>229</v>
      </c>
      <c r="B49" s="14">
        <v>30</v>
      </c>
      <c r="C49" s="102">
        <v>0</v>
      </c>
      <c r="D49" s="102">
        <v>100</v>
      </c>
    </row>
    <row r="50" spans="1:4" ht="15">
      <c r="A50" s="14" t="s">
        <v>247</v>
      </c>
      <c r="B50" s="14">
        <v>29</v>
      </c>
      <c r="C50" s="102">
        <v>51.724137931034484</v>
      </c>
      <c r="D50" s="102">
        <v>48.275862068965516</v>
      </c>
    </row>
    <row r="51" spans="1:4" ht="15">
      <c r="A51" s="14" t="s">
        <v>363</v>
      </c>
      <c r="B51" s="14">
        <v>27</v>
      </c>
      <c r="C51" s="102">
        <v>92.5925925925926</v>
      </c>
      <c r="D51" s="102">
        <v>7.4074074074074066</v>
      </c>
    </row>
    <row r="52" spans="1:4" ht="15">
      <c r="A52" s="14" t="s">
        <v>260</v>
      </c>
      <c r="B52" s="14">
        <v>27</v>
      </c>
      <c r="C52" s="102">
        <v>96.29629629629629</v>
      </c>
      <c r="D52" s="102">
        <v>3.7037037037037033</v>
      </c>
    </row>
    <row r="53" spans="1:4" ht="15">
      <c r="A53" s="14" t="s">
        <v>355</v>
      </c>
      <c r="B53" s="14">
        <v>27</v>
      </c>
      <c r="C53" s="102">
        <v>37.03703703703704</v>
      </c>
      <c r="D53" s="102">
        <v>62.96296296296296</v>
      </c>
    </row>
    <row r="54" spans="1:4" ht="15">
      <c r="A54" s="14" t="s">
        <v>207</v>
      </c>
      <c r="B54" s="14">
        <v>26</v>
      </c>
      <c r="C54" s="102">
        <v>96.15384615384616</v>
      </c>
      <c r="D54" s="102">
        <v>3.8461538461538463</v>
      </c>
    </row>
    <row r="55" spans="1:4" ht="15">
      <c r="A55" s="14" t="s">
        <v>230</v>
      </c>
      <c r="B55" s="14">
        <v>26</v>
      </c>
      <c r="C55" s="102">
        <v>7.6923076923076925</v>
      </c>
      <c r="D55" s="102">
        <v>92.3076923076923</v>
      </c>
    </row>
    <row r="56" spans="1:4" ht="15">
      <c r="A56" s="30" t="s">
        <v>262</v>
      </c>
      <c r="B56" s="93">
        <v>6563</v>
      </c>
      <c r="C56" s="103">
        <v>48</v>
      </c>
      <c r="D56" s="103">
        <v>52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8"/>
  <sheetViews>
    <sheetView workbookViewId="0" topLeftCell="A1">
      <selection activeCell="G45" sqref="G45"/>
    </sheetView>
  </sheetViews>
  <sheetFormatPr defaultColWidth="9.140625" defaultRowHeight="15"/>
  <cols>
    <col min="1" max="1" width="7.28125" style="0" customWidth="1"/>
    <col min="2" max="2" width="20.00390625" style="0" customWidth="1"/>
    <col min="3" max="3" width="10.8515625" style="0" customWidth="1"/>
  </cols>
  <sheetData>
    <row r="1" ht="15">
      <c r="A1" s="25" t="s">
        <v>364</v>
      </c>
    </row>
    <row r="2" ht="15">
      <c r="A2" s="25"/>
    </row>
    <row r="3" ht="15">
      <c r="A3" s="3" t="s">
        <v>263</v>
      </c>
    </row>
    <row r="4" spans="1:5" ht="15">
      <c r="A4" s="5" t="s">
        <v>264</v>
      </c>
      <c r="B4" s="5"/>
      <c r="C4" s="5"/>
      <c r="D4" s="47"/>
      <c r="E4" s="104"/>
    </row>
    <row r="5" spans="1:5" ht="15">
      <c r="A5" s="3"/>
      <c r="B5" s="3"/>
      <c r="C5" s="3"/>
      <c r="D5" s="47"/>
      <c r="E5" s="104"/>
    </row>
    <row r="6" spans="1:5" ht="15" customHeight="1">
      <c r="A6" s="8"/>
      <c r="B6" s="8" t="s">
        <v>2</v>
      </c>
      <c r="C6" s="9">
        <v>2001</v>
      </c>
      <c r="D6" s="47"/>
      <c r="E6" s="105"/>
    </row>
    <row r="7" spans="1:5" ht="15">
      <c r="A7" s="33" t="s">
        <v>265</v>
      </c>
      <c r="D7" s="106"/>
      <c r="E7" s="29"/>
    </row>
    <row r="8" spans="2:3" ht="15">
      <c r="B8" s="20" t="s">
        <v>3</v>
      </c>
      <c r="C8" s="20">
        <v>197</v>
      </c>
    </row>
    <row r="9" spans="2:3" ht="15">
      <c r="B9" s="22" t="s">
        <v>4</v>
      </c>
      <c r="C9" s="22">
        <v>12</v>
      </c>
    </row>
    <row r="10" spans="2:3" ht="15">
      <c r="B10" s="20" t="s">
        <v>5</v>
      </c>
      <c r="C10" s="107">
        <f>SUM(C8:C9)</f>
        <v>209</v>
      </c>
    </row>
    <row r="11" spans="1:3" ht="15">
      <c r="A11" s="53" t="s">
        <v>266</v>
      </c>
      <c r="B11" s="33"/>
      <c r="C11" s="33"/>
    </row>
    <row r="12" spans="1:3" ht="15">
      <c r="A12" s="29"/>
      <c r="B12" s="20" t="s">
        <v>3</v>
      </c>
      <c r="C12" s="20">
        <v>1083</v>
      </c>
    </row>
    <row r="13" spans="1:3" ht="15">
      <c r="A13" s="29"/>
      <c r="B13" s="22" t="s">
        <v>4</v>
      </c>
      <c r="C13" s="22">
        <v>0</v>
      </c>
    </row>
    <row r="14" spans="1:3" ht="15">
      <c r="A14" s="35"/>
      <c r="B14" s="108" t="s">
        <v>5</v>
      </c>
      <c r="C14" s="109">
        <f>SUM(C12:C13)</f>
        <v>1083</v>
      </c>
    </row>
    <row r="15" ht="15">
      <c r="A15" s="22" t="s">
        <v>267</v>
      </c>
    </row>
    <row r="16" spans="2:3" ht="15">
      <c r="B16" s="20" t="s">
        <v>3</v>
      </c>
      <c r="C16" s="20">
        <v>199</v>
      </c>
    </row>
    <row r="17" spans="2:3" ht="15">
      <c r="B17" s="22" t="s">
        <v>4</v>
      </c>
      <c r="C17" s="22">
        <v>2</v>
      </c>
    </row>
    <row r="18" spans="2:3" ht="15">
      <c r="B18" s="20" t="s">
        <v>5</v>
      </c>
      <c r="C18" s="107">
        <f>SUM(C16:C17)</f>
        <v>201</v>
      </c>
    </row>
    <row r="19" spans="1:3" ht="15">
      <c r="A19" s="53" t="s">
        <v>268</v>
      </c>
      <c r="B19" s="33"/>
      <c r="C19" s="33"/>
    </row>
    <row r="20" spans="1:3" ht="15">
      <c r="A20" s="29"/>
      <c r="B20" s="20" t="s">
        <v>3</v>
      </c>
      <c r="C20" s="20">
        <v>187</v>
      </c>
    </row>
    <row r="21" spans="1:3" ht="15">
      <c r="A21" s="29"/>
      <c r="B21" s="22" t="s">
        <v>4</v>
      </c>
      <c r="C21" s="22">
        <v>0</v>
      </c>
    </row>
    <row r="22" spans="1:3" ht="15">
      <c r="A22" s="35"/>
      <c r="B22" s="108" t="s">
        <v>5</v>
      </c>
      <c r="C22" s="109">
        <f>SUM(C20:C21)</f>
        <v>187</v>
      </c>
    </row>
    <row r="23" spans="1:3" ht="15">
      <c r="A23" s="15" t="s">
        <v>269</v>
      </c>
      <c r="B23" s="30"/>
      <c r="C23" s="17">
        <f>C22+C18+C14+C10</f>
        <v>1680</v>
      </c>
    </row>
    <row r="24" spans="1:3" ht="15">
      <c r="A24" s="20"/>
      <c r="B24" s="29"/>
      <c r="C24" s="29"/>
    </row>
    <row r="25" spans="1:3" ht="15">
      <c r="A25" s="20"/>
      <c r="B25" s="29"/>
      <c r="C25" s="29"/>
    </row>
    <row r="26" spans="1:3" ht="15">
      <c r="A26" s="20"/>
      <c r="B26" s="29"/>
      <c r="C26" s="29"/>
    </row>
    <row r="29" ht="15">
      <c r="A29" s="3" t="s">
        <v>270</v>
      </c>
    </row>
    <row r="30" spans="1:5" ht="15">
      <c r="A30" s="5" t="s">
        <v>264</v>
      </c>
      <c r="B30" s="5"/>
      <c r="C30" s="5"/>
      <c r="D30" s="47"/>
      <c r="E30" s="104"/>
    </row>
    <row r="31" spans="1:5" ht="15">
      <c r="A31" s="3"/>
      <c r="B31" s="3"/>
      <c r="C31" s="3"/>
      <c r="D31" s="47"/>
      <c r="E31" s="104"/>
    </row>
    <row r="32" spans="1:5" ht="15">
      <c r="A32" s="8"/>
      <c r="B32" s="8" t="s">
        <v>2</v>
      </c>
      <c r="C32" s="110">
        <v>2001</v>
      </c>
      <c r="D32" s="47"/>
      <c r="E32" s="105"/>
    </row>
    <row r="33" ht="15">
      <c r="A33" s="33" t="s">
        <v>265</v>
      </c>
    </row>
    <row r="34" spans="2:3" ht="15">
      <c r="B34" s="20" t="s">
        <v>3</v>
      </c>
      <c r="C34" s="20">
        <v>173</v>
      </c>
    </row>
    <row r="35" spans="2:3" ht="15">
      <c r="B35" s="22" t="s">
        <v>4</v>
      </c>
      <c r="C35" s="22">
        <v>3</v>
      </c>
    </row>
    <row r="36" spans="2:3" ht="15">
      <c r="B36" s="20" t="s">
        <v>5</v>
      </c>
      <c r="C36" s="36">
        <f>SUM(C34:C35)</f>
        <v>176</v>
      </c>
    </row>
    <row r="37" spans="1:3" ht="15">
      <c r="A37" s="53" t="s">
        <v>266</v>
      </c>
      <c r="B37" s="33"/>
      <c r="C37" s="29"/>
    </row>
    <row r="38" spans="1:3" ht="15">
      <c r="A38" s="29"/>
      <c r="B38" s="20" t="s">
        <v>3</v>
      </c>
      <c r="C38" s="20">
        <v>770</v>
      </c>
    </row>
    <row r="39" spans="1:3" ht="15">
      <c r="A39" s="29"/>
      <c r="B39" s="22" t="s">
        <v>4</v>
      </c>
      <c r="C39" s="22">
        <v>0</v>
      </c>
    </row>
    <row r="40" spans="1:3" ht="15">
      <c r="A40" s="35"/>
      <c r="B40" s="108" t="s">
        <v>5</v>
      </c>
      <c r="C40" s="36">
        <f>SUM(C38:C39)</f>
        <v>770</v>
      </c>
    </row>
    <row r="41" ht="15">
      <c r="A41" s="22" t="s">
        <v>267</v>
      </c>
    </row>
    <row r="42" spans="2:3" ht="15">
      <c r="B42" s="20" t="s">
        <v>3</v>
      </c>
      <c r="C42" s="20">
        <v>197</v>
      </c>
    </row>
    <row r="43" spans="2:3" ht="15">
      <c r="B43" s="22" t="s">
        <v>4</v>
      </c>
      <c r="C43" s="22">
        <v>5</v>
      </c>
    </row>
    <row r="44" spans="2:3" ht="15">
      <c r="B44" s="20" t="s">
        <v>5</v>
      </c>
      <c r="C44" s="36">
        <f>SUM(C42:C43)</f>
        <v>202</v>
      </c>
    </row>
    <row r="45" spans="1:3" ht="15">
      <c r="A45" s="53" t="s">
        <v>268</v>
      </c>
      <c r="B45" s="33"/>
      <c r="C45" s="29"/>
    </row>
    <row r="46" spans="1:3" ht="15">
      <c r="A46" s="29"/>
      <c r="B46" s="20" t="s">
        <v>3</v>
      </c>
      <c r="C46" s="20">
        <v>126</v>
      </c>
    </row>
    <row r="47" spans="1:3" ht="15">
      <c r="A47" s="29"/>
      <c r="B47" s="22" t="s">
        <v>4</v>
      </c>
      <c r="C47" s="22">
        <v>0</v>
      </c>
    </row>
    <row r="48" spans="1:3" ht="15">
      <c r="A48" s="35"/>
      <c r="B48" s="108" t="s">
        <v>5</v>
      </c>
      <c r="C48" s="32">
        <f>SUM(C46:C47)</f>
        <v>126</v>
      </c>
    </row>
    <row r="49" spans="1:5" ht="15">
      <c r="A49" s="15" t="s">
        <v>269</v>
      </c>
      <c r="B49" s="30"/>
      <c r="C49" s="103">
        <f>C48+C44+C40+C36</f>
        <v>1274</v>
      </c>
      <c r="E49" s="22"/>
    </row>
    <row r="50" spans="2:3" s="22" customFormat="1" ht="15">
      <c r="B50" s="111"/>
      <c r="C50" s="111"/>
    </row>
    <row r="51" spans="2:5" s="22" customFormat="1" ht="15">
      <c r="B51" s="111"/>
      <c r="C51" s="111"/>
      <c r="E51"/>
    </row>
    <row r="72" ht="15">
      <c r="E72" s="22"/>
    </row>
    <row r="73" s="22" customFormat="1" ht="15"/>
    <row r="74" s="22" customFormat="1" ht="15"/>
    <row r="75" spans="2:3" s="22" customFormat="1" ht="15">
      <c r="B75" s="111"/>
      <c r="C75" s="111"/>
    </row>
    <row r="76" spans="2:3" s="22" customFormat="1" ht="15">
      <c r="B76" s="111"/>
      <c r="C76" s="111"/>
    </row>
    <row r="77" spans="2:3" s="22" customFormat="1" ht="15">
      <c r="B77" s="111"/>
      <c r="C77" s="111"/>
    </row>
    <row r="78" spans="2:3" s="22" customFormat="1" ht="15">
      <c r="B78" s="111"/>
      <c r="C78" s="111"/>
    </row>
    <row r="79" spans="2:3" s="22" customFormat="1" ht="15">
      <c r="B79" s="111"/>
      <c r="C79" s="111"/>
    </row>
    <row r="80" spans="2:3" s="22" customFormat="1" ht="15">
      <c r="B80" s="111"/>
      <c r="C80" s="111"/>
    </row>
    <row r="81" spans="2:3" s="22" customFormat="1" ht="15">
      <c r="B81" s="111"/>
      <c r="C81" s="111"/>
    </row>
    <row r="82" spans="2:3" s="22" customFormat="1" ht="15">
      <c r="B82" s="111"/>
      <c r="C82" s="111"/>
    </row>
    <row r="83" spans="2:3" s="22" customFormat="1" ht="15">
      <c r="B83" s="111"/>
      <c r="C83" s="111"/>
    </row>
    <row r="84" spans="2:3" s="22" customFormat="1" ht="15">
      <c r="B84" s="111"/>
      <c r="C84" s="111"/>
    </row>
    <row r="85" spans="2:3" s="22" customFormat="1" ht="15">
      <c r="B85" s="111"/>
      <c r="C85" s="111"/>
    </row>
    <row r="86" spans="2:3" s="22" customFormat="1" ht="15">
      <c r="B86" s="111"/>
      <c r="C86" s="111"/>
    </row>
    <row r="87" spans="2:3" s="22" customFormat="1" ht="15">
      <c r="B87" s="111"/>
      <c r="C87" s="111"/>
    </row>
    <row r="88" spans="2:3" s="22" customFormat="1" ht="15">
      <c r="B88" s="111"/>
      <c r="C88" s="111"/>
    </row>
    <row r="89" spans="2:3" s="22" customFormat="1" ht="15">
      <c r="B89" s="111"/>
      <c r="C89" s="111"/>
    </row>
    <row r="90" spans="2:3" s="22" customFormat="1" ht="15">
      <c r="B90" s="111"/>
      <c r="C90" s="111"/>
    </row>
    <row r="91" spans="2:3" s="22" customFormat="1" ht="15">
      <c r="B91" s="111"/>
      <c r="C91" s="111"/>
    </row>
    <row r="92" spans="2:3" s="22" customFormat="1" ht="15">
      <c r="B92" s="111"/>
      <c r="C92" s="111"/>
    </row>
    <row r="93" spans="2:3" s="22" customFormat="1" ht="15">
      <c r="B93" s="111"/>
      <c r="C93" s="111"/>
    </row>
    <row r="94" spans="2:3" s="22" customFormat="1" ht="15">
      <c r="B94" s="111"/>
      <c r="C94" s="111"/>
    </row>
    <row r="95" spans="2:3" s="22" customFormat="1" ht="15">
      <c r="B95" s="111"/>
      <c r="C95" s="111"/>
    </row>
    <row r="96" spans="2:3" s="22" customFormat="1" ht="15">
      <c r="B96" s="111"/>
      <c r="C96" s="111"/>
    </row>
    <row r="97" spans="2:3" s="22" customFormat="1" ht="15">
      <c r="B97" s="111"/>
      <c r="C97" s="111"/>
    </row>
    <row r="98" spans="2:3" s="22" customFormat="1" ht="15">
      <c r="B98" s="111"/>
      <c r="C98" s="111"/>
    </row>
    <row r="99" spans="2:3" s="22" customFormat="1" ht="15">
      <c r="B99" s="111"/>
      <c r="C99" s="111"/>
    </row>
    <row r="100" spans="2:3" s="22" customFormat="1" ht="15">
      <c r="B100" s="111"/>
      <c r="C100" s="111"/>
    </row>
    <row r="101" spans="2:3" s="22" customFormat="1" ht="15">
      <c r="B101" s="111"/>
      <c r="C101" s="111"/>
    </row>
    <row r="102" spans="2:3" s="22" customFormat="1" ht="15">
      <c r="B102" s="111"/>
      <c r="C102" s="111"/>
    </row>
    <row r="103" spans="2:3" s="22" customFormat="1" ht="15">
      <c r="B103" s="111"/>
      <c r="C103" s="111"/>
    </row>
    <row r="104" spans="2:3" s="22" customFormat="1" ht="15">
      <c r="B104" s="111"/>
      <c r="C104" s="111"/>
    </row>
    <row r="105" spans="2:3" s="22" customFormat="1" ht="15">
      <c r="B105" s="111"/>
      <c r="C105" s="111"/>
    </row>
    <row r="106" spans="2:3" s="22" customFormat="1" ht="15">
      <c r="B106" s="111"/>
      <c r="C106" s="111"/>
    </row>
    <row r="107" spans="2:3" s="22" customFormat="1" ht="15">
      <c r="B107" s="111"/>
      <c r="C107" s="111"/>
    </row>
    <row r="108" spans="2:3" s="22" customFormat="1" ht="15">
      <c r="B108" s="111"/>
      <c r="C108" s="111"/>
    </row>
    <row r="109" spans="2:3" s="22" customFormat="1" ht="15">
      <c r="B109" s="111"/>
      <c r="C109" s="111"/>
    </row>
    <row r="110" spans="2:3" s="22" customFormat="1" ht="15">
      <c r="B110" s="111"/>
      <c r="C110" s="111"/>
    </row>
    <row r="111" spans="2:3" s="22" customFormat="1" ht="15">
      <c r="B111" s="111"/>
      <c r="C111" s="111"/>
    </row>
    <row r="112" spans="2:3" s="22" customFormat="1" ht="15">
      <c r="B112" s="111"/>
      <c r="C112" s="111"/>
    </row>
    <row r="113" spans="2:3" s="22" customFormat="1" ht="15">
      <c r="B113" s="111"/>
      <c r="C113" s="111"/>
    </row>
    <row r="114" spans="2:3" s="22" customFormat="1" ht="15">
      <c r="B114" s="111"/>
      <c r="C114" s="111"/>
    </row>
    <row r="115" spans="2:3" s="22" customFormat="1" ht="15">
      <c r="B115" s="111"/>
      <c r="C115" s="111"/>
    </row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>
      <c r="E20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selection activeCell="A54" sqref="A54"/>
    </sheetView>
  </sheetViews>
  <sheetFormatPr defaultColWidth="9.140625" defaultRowHeight="15"/>
  <cols>
    <col min="1" max="1" width="70.421875" style="128" customWidth="1"/>
    <col min="2" max="2" width="9.140625" style="112" customWidth="1"/>
    <col min="3" max="5" width="9.140625" style="113" customWidth="1"/>
    <col min="6" max="6" width="9.140625" style="114" customWidth="1"/>
    <col min="7" max="16384" width="9.140625" style="115" customWidth="1"/>
  </cols>
  <sheetData>
    <row r="1" ht="15">
      <c r="A1" s="56" t="s">
        <v>365</v>
      </c>
    </row>
    <row r="3" spans="1:4" ht="15">
      <c r="A3" s="61" t="s">
        <v>271</v>
      </c>
      <c r="B3" s="116"/>
      <c r="C3" s="117"/>
      <c r="D3" s="117"/>
    </row>
    <row r="4" spans="1:4" ht="15">
      <c r="A4" s="62"/>
      <c r="B4" s="118"/>
      <c r="C4" s="98" t="s">
        <v>1</v>
      </c>
      <c r="D4" s="119"/>
    </row>
    <row r="5" spans="1:4" ht="15">
      <c r="A5" s="99" t="s">
        <v>272</v>
      </c>
      <c r="B5" s="100" t="s">
        <v>0</v>
      </c>
      <c r="C5" s="101" t="s">
        <v>58</v>
      </c>
      <c r="D5" s="101" t="s">
        <v>59</v>
      </c>
    </row>
    <row r="6" spans="1:4" ht="15">
      <c r="A6" s="13" t="s">
        <v>273</v>
      </c>
      <c r="B6" s="14">
        <v>105</v>
      </c>
      <c r="C6" s="120">
        <v>0.9523809523809524</v>
      </c>
      <c r="D6" s="120">
        <v>99.04761904761905</v>
      </c>
    </row>
    <row r="7" spans="1:4" ht="15">
      <c r="A7" s="13" t="s">
        <v>366</v>
      </c>
      <c r="B7" s="14">
        <v>30</v>
      </c>
      <c r="C7" s="120">
        <v>43.333333333333336</v>
      </c>
      <c r="D7" s="120">
        <v>56.666666666666664</v>
      </c>
    </row>
    <row r="8" spans="1:4" ht="15">
      <c r="A8" s="13" t="s">
        <v>278</v>
      </c>
      <c r="B8" s="14">
        <v>15</v>
      </c>
      <c r="C8" s="120">
        <v>100</v>
      </c>
      <c r="D8" s="120">
        <v>0</v>
      </c>
    </row>
    <row r="9" spans="1:4" ht="15">
      <c r="A9" s="13" t="s">
        <v>275</v>
      </c>
      <c r="B9" s="14">
        <v>17</v>
      </c>
      <c r="C9" s="120">
        <v>100</v>
      </c>
      <c r="D9" s="120">
        <v>0</v>
      </c>
    </row>
    <row r="10" spans="1:4" ht="15">
      <c r="A10" s="13" t="s">
        <v>276</v>
      </c>
      <c r="B10" s="14">
        <v>16</v>
      </c>
      <c r="C10" s="120">
        <v>68.75</v>
      </c>
      <c r="D10" s="120">
        <v>31.25</v>
      </c>
    </row>
    <row r="11" spans="1:4" ht="15">
      <c r="A11" s="13" t="s">
        <v>279</v>
      </c>
      <c r="B11" s="14">
        <v>8</v>
      </c>
      <c r="C11" s="120">
        <v>37.5</v>
      </c>
      <c r="D11" s="120">
        <v>62.5</v>
      </c>
    </row>
    <row r="12" spans="1:4" ht="15">
      <c r="A12" s="13" t="s">
        <v>311</v>
      </c>
      <c r="B12" s="14">
        <v>5</v>
      </c>
      <c r="C12" s="120">
        <v>0</v>
      </c>
      <c r="D12" s="120">
        <v>100</v>
      </c>
    </row>
    <row r="13" spans="1:4" ht="15">
      <c r="A13" s="13" t="s">
        <v>280</v>
      </c>
      <c r="B13" s="14">
        <v>3</v>
      </c>
      <c r="C13" s="120">
        <v>33.33333333333333</v>
      </c>
      <c r="D13" s="120">
        <v>66.66666666666666</v>
      </c>
    </row>
    <row r="14" spans="1:4" ht="15">
      <c r="A14" s="13" t="s">
        <v>274</v>
      </c>
      <c r="B14" s="14">
        <v>3</v>
      </c>
      <c r="C14" s="120">
        <v>66.66666666666666</v>
      </c>
      <c r="D14" s="120">
        <v>33.33333333333333</v>
      </c>
    </row>
    <row r="15" spans="1:4" ht="15">
      <c r="A15" s="13" t="s">
        <v>277</v>
      </c>
      <c r="B15" s="14">
        <v>2</v>
      </c>
      <c r="C15" s="120">
        <v>50</v>
      </c>
      <c r="D15" s="120">
        <v>50</v>
      </c>
    </row>
    <row r="16" spans="1:4" ht="15">
      <c r="A16" s="13" t="s">
        <v>282</v>
      </c>
      <c r="B16" s="14">
        <v>2</v>
      </c>
      <c r="C16" s="120">
        <v>0</v>
      </c>
      <c r="D16" s="120">
        <v>100</v>
      </c>
    </row>
    <row r="17" spans="1:4" ht="15">
      <c r="A17" s="13" t="s">
        <v>281</v>
      </c>
      <c r="B17" s="14">
        <v>1</v>
      </c>
      <c r="C17" s="120">
        <v>100</v>
      </c>
      <c r="D17" s="120">
        <v>0</v>
      </c>
    </row>
    <row r="18" spans="1:4" ht="15">
      <c r="A18" s="13" t="s">
        <v>310</v>
      </c>
      <c r="B18" s="14">
        <v>1</v>
      </c>
      <c r="C18" s="120">
        <v>0</v>
      </c>
      <c r="D18" s="120">
        <v>100</v>
      </c>
    </row>
    <row r="19" spans="1:4" ht="15">
      <c r="A19" s="13" t="s">
        <v>367</v>
      </c>
      <c r="B19" s="14">
        <v>1</v>
      </c>
      <c r="C19" s="120">
        <v>100</v>
      </c>
      <c r="D19" s="120">
        <v>0</v>
      </c>
    </row>
    <row r="20" spans="1:4" ht="15">
      <c r="A20" s="121" t="s">
        <v>283</v>
      </c>
      <c r="B20" s="31">
        <f>SUM(B6:B19)</f>
        <v>209</v>
      </c>
      <c r="C20" s="122">
        <v>31.57894736842105</v>
      </c>
      <c r="D20" s="122">
        <v>68.42105263157895</v>
      </c>
    </row>
    <row r="21" spans="1:4" ht="15">
      <c r="A21" s="123" t="s">
        <v>284</v>
      </c>
      <c r="B21" s="28">
        <v>340</v>
      </c>
      <c r="C21" s="124">
        <v>99.11764705882354</v>
      </c>
      <c r="D21" s="124">
        <v>0.8823529411764706</v>
      </c>
    </row>
    <row r="22" spans="1:4" ht="15">
      <c r="A22" s="123" t="s">
        <v>215</v>
      </c>
      <c r="B22" s="28">
        <v>115</v>
      </c>
      <c r="C22" s="124">
        <v>100</v>
      </c>
      <c r="D22" s="124">
        <v>0</v>
      </c>
    </row>
    <row r="23" spans="1:4" ht="15">
      <c r="A23" s="123" t="s">
        <v>286</v>
      </c>
      <c r="B23" s="28">
        <v>113</v>
      </c>
      <c r="C23" s="124">
        <v>95.57522123893806</v>
      </c>
      <c r="D23" s="124">
        <v>4.424778761061947</v>
      </c>
    </row>
    <row r="24" spans="1:4" ht="15">
      <c r="A24" s="123" t="s">
        <v>368</v>
      </c>
      <c r="B24" s="28">
        <v>102</v>
      </c>
      <c r="C24" s="124">
        <v>99.01960784313727</v>
      </c>
      <c r="D24" s="124">
        <v>0.9803921568627451</v>
      </c>
    </row>
    <row r="25" spans="1:4" ht="15">
      <c r="A25" s="13" t="s">
        <v>220</v>
      </c>
      <c r="B25" s="14">
        <v>88</v>
      </c>
      <c r="C25" s="120">
        <v>31.818181818181817</v>
      </c>
      <c r="D25" s="120">
        <v>68.18181818181817</v>
      </c>
    </row>
    <row r="26" spans="1:4" ht="15">
      <c r="A26" s="13" t="s">
        <v>285</v>
      </c>
      <c r="B26" s="14">
        <v>66</v>
      </c>
      <c r="C26" s="120">
        <v>100</v>
      </c>
      <c r="D26" s="120">
        <v>0</v>
      </c>
    </row>
    <row r="27" spans="1:4" ht="15">
      <c r="A27" s="13" t="s">
        <v>287</v>
      </c>
      <c r="B27" s="14">
        <v>60</v>
      </c>
      <c r="C27" s="120">
        <v>18.333333333333332</v>
      </c>
      <c r="D27" s="120">
        <v>81.66666666666667</v>
      </c>
    </row>
    <row r="28" spans="1:4" ht="15">
      <c r="A28" s="13" t="s">
        <v>296</v>
      </c>
      <c r="B28" s="14">
        <v>31</v>
      </c>
      <c r="C28" s="120">
        <v>45.16129032258064</v>
      </c>
      <c r="D28" s="120">
        <v>54.83870967741935</v>
      </c>
    </row>
    <row r="29" spans="1:4" ht="15">
      <c r="A29" s="13" t="s">
        <v>288</v>
      </c>
      <c r="B29" s="14">
        <v>26</v>
      </c>
      <c r="C29" s="120">
        <v>100</v>
      </c>
      <c r="D29" s="120">
        <v>0</v>
      </c>
    </row>
    <row r="30" spans="1:4" ht="15">
      <c r="A30" s="13" t="s">
        <v>290</v>
      </c>
      <c r="B30" s="14">
        <v>25</v>
      </c>
      <c r="C30" s="120">
        <v>20</v>
      </c>
      <c r="D30" s="120">
        <v>80</v>
      </c>
    </row>
    <row r="31" spans="1:4" ht="15">
      <c r="A31" s="13" t="s">
        <v>278</v>
      </c>
      <c r="B31" s="14">
        <v>9</v>
      </c>
      <c r="C31" s="120">
        <v>100</v>
      </c>
      <c r="D31" s="120">
        <v>0</v>
      </c>
    </row>
    <row r="32" spans="1:4" ht="15">
      <c r="A32" s="13" t="s">
        <v>294</v>
      </c>
      <c r="B32" s="14">
        <v>20</v>
      </c>
      <c r="C32" s="120">
        <v>100</v>
      </c>
      <c r="D32" s="120">
        <v>0</v>
      </c>
    </row>
    <row r="33" spans="1:4" ht="15">
      <c r="A33" s="13" t="s">
        <v>291</v>
      </c>
      <c r="B33" s="14">
        <v>18</v>
      </c>
      <c r="C33" s="120">
        <v>100</v>
      </c>
      <c r="D33" s="120">
        <v>0</v>
      </c>
    </row>
    <row r="34" spans="1:4" ht="15">
      <c r="A34" s="13" t="s">
        <v>374</v>
      </c>
      <c r="B34" s="14">
        <v>17</v>
      </c>
      <c r="C34" s="120">
        <v>23.52941176470588</v>
      </c>
      <c r="D34" s="120">
        <v>76.47058823529412</v>
      </c>
    </row>
    <row r="35" spans="1:4" ht="15">
      <c r="A35" s="13" t="s">
        <v>289</v>
      </c>
      <c r="B35" s="14">
        <v>16</v>
      </c>
      <c r="C35" s="120">
        <v>100</v>
      </c>
      <c r="D35" s="120">
        <v>0</v>
      </c>
    </row>
    <row r="36" spans="1:4" ht="15">
      <c r="A36" s="13" t="s">
        <v>375</v>
      </c>
      <c r="B36" s="14">
        <v>13</v>
      </c>
      <c r="C36" s="120">
        <v>53.84615384615385</v>
      </c>
      <c r="D36" s="120">
        <v>46.15384615384615</v>
      </c>
    </row>
    <row r="37" spans="1:4" ht="15">
      <c r="A37" s="13" t="s">
        <v>376</v>
      </c>
      <c r="B37" s="14">
        <v>9</v>
      </c>
      <c r="C37" s="120">
        <v>0</v>
      </c>
      <c r="D37" s="120">
        <v>100</v>
      </c>
    </row>
    <row r="38" spans="1:4" ht="15">
      <c r="A38" s="13" t="s">
        <v>377</v>
      </c>
      <c r="B38" s="14">
        <v>9</v>
      </c>
      <c r="C38" s="120">
        <v>0</v>
      </c>
      <c r="D38" s="120">
        <v>100</v>
      </c>
    </row>
    <row r="39" spans="1:4" ht="15">
      <c r="A39" s="13" t="s">
        <v>295</v>
      </c>
      <c r="B39" s="14">
        <v>3</v>
      </c>
      <c r="C39" s="120">
        <v>100</v>
      </c>
      <c r="D39" s="120">
        <v>0</v>
      </c>
    </row>
    <row r="40" spans="1:4" ht="15">
      <c r="A40" s="13" t="s">
        <v>293</v>
      </c>
      <c r="B40" s="14">
        <v>2</v>
      </c>
      <c r="C40" s="120">
        <v>0</v>
      </c>
      <c r="D40" s="120">
        <v>100</v>
      </c>
    </row>
    <row r="41" spans="1:4" ht="15">
      <c r="A41" s="13" t="s">
        <v>378</v>
      </c>
      <c r="B41" s="14">
        <v>1</v>
      </c>
      <c r="C41" s="120">
        <v>0</v>
      </c>
      <c r="D41" s="120">
        <v>100</v>
      </c>
    </row>
    <row r="42" spans="1:4" ht="15">
      <c r="A42" s="30" t="s">
        <v>297</v>
      </c>
      <c r="B42" s="93">
        <v>1083</v>
      </c>
      <c r="C42" s="125">
        <v>81.99445983379502</v>
      </c>
      <c r="D42" s="125">
        <v>18.005540166204987</v>
      </c>
    </row>
    <row r="43" spans="1:4" ht="15">
      <c r="A43" s="29" t="s">
        <v>194</v>
      </c>
      <c r="B43" s="4">
        <v>139</v>
      </c>
      <c r="C43" s="126">
        <v>46.76258992805755</v>
      </c>
      <c r="D43" s="126">
        <v>53.23741007194245</v>
      </c>
    </row>
    <row r="44" spans="1:4" ht="15">
      <c r="A44" s="29" t="s">
        <v>185</v>
      </c>
      <c r="B44" s="4">
        <v>19</v>
      </c>
      <c r="C44" s="126">
        <v>63.1578947368421</v>
      </c>
      <c r="D44" s="126">
        <v>36.84210526315789</v>
      </c>
    </row>
    <row r="45" spans="1:4" ht="15">
      <c r="A45" s="29" t="s">
        <v>379</v>
      </c>
      <c r="B45" s="4">
        <v>21</v>
      </c>
      <c r="C45" s="126">
        <v>23.809523809523807</v>
      </c>
      <c r="D45" s="126">
        <v>76.19047619047619</v>
      </c>
    </row>
    <row r="46" spans="1:4" ht="15">
      <c r="A46" s="29" t="s">
        <v>380</v>
      </c>
      <c r="B46" s="4">
        <v>12</v>
      </c>
      <c r="C46" s="126">
        <v>41.66666666666667</v>
      </c>
      <c r="D46" s="126">
        <v>58.333333333333336</v>
      </c>
    </row>
    <row r="47" spans="1:4" ht="15">
      <c r="A47" s="29" t="s">
        <v>206</v>
      </c>
      <c r="B47" s="4">
        <v>5</v>
      </c>
      <c r="C47" s="126">
        <v>20</v>
      </c>
      <c r="D47" s="126">
        <v>80</v>
      </c>
    </row>
    <row r="48" spans="1:4" ht="15">
      <c r="A48" s="29" t="s">
        <v>301</v>
      </c>
      <c r="B48" s="4">
        <v>2</v>
      </c>
      <c r="C48" s="126">
        <v>0</v>
      </c>
      <c r="D48" s="126">
        <v>100</v>
      </c>
    </row>
    <row r="49" spans="1:4" ht="15">
      <c r="A49" s="29" t="s">
        <v>300</v>
      </c>
      <c r="B49" s="4">
        <v>2</v>
      </c>
      <c r="C49" s="126">
        <v>100</v>
      </c>
      <c r="D49" s="126">
        <v>0</v>
      </c>
    </row>
    <row r="50" spans="1:4" ht="15">
      <c r="A50" s="29" t="s">
        <v>299</v>
      </c>
      <c r="B50" s="4">
        <v>1</v>
      </c>
      <c r="C50" s="126">
        <v>0</v>
      </c>
      <c r="D50" s="126">
        <v>100</v>
      </c>
    </row>
    <row r="51" spans="1:4" ht="15">
      <c r="A51" s="30" t="s">
        <v>302</v>
      </c>
      <c r="B51" s="93">
        <v>201</v>
      </c>
      <c r="C51" s="125">
        <v>44.776119402985074</v>
      </c>
      <c r="D51" s="125">
        <v>55.223880597014926</v>
      </c>
    </row>
    <row r="52" spans="1:4" ht="15">
      <c r="A52" s="29" t="s">
        <v>220</v>
      </c>
      <c r="B52" s="4">
        <v>11</v>
      </c>
      <c r="C52" s="126">
        <v>36.36363636363637</v>
      </c>
      <c r="D52" s="126">
        <v>63.63636363636363</v>
      </c>
    </row>
    <row r="53" spans="1:4" ht="15">
      <c r="A53" s="29" t="s">
        <v>213</v>
      </c>
      <c r="B53" s="4">
        <v>42</v>
      </c>
      <c r="C53" s="126">
        <v>90.47619047619048</v>
      </c>
      <c r="D53" s="126">
        <v>9.523809523809524</v>
      </c>
    </row>
    <row r="54" spans="1:4" ht="15">
      <c r="A54" s="29" t="s">
        <v>185</v>
      </c>
      <c r="B54" s="4">
        <v>21</v>
      </c>
      <c r="C54" s="126">
        <v>47.61904761904761</v>
      </c>
      <c r="D54" s="126">
        <v>52.38095238095239</v>
      </c>
    </row>
    <row r="55" spans="1:4" ht="15">
      <c r="A55" s="29" t="s">
        <v>303</v>
      </c>
      <c r="B55" s="4">
        <v>37</v>
      </c>
      <c r="C55" s="126">
        <v>40.54054054054054</v>
      </c>
      <c r="D55" s="126">
        <v>59.45945945945946</v>
      </c>
    </row>
    <row r="56" spans="1:4" ht="15">
      <c r="A56" s="29" t="s">
        <v>241</v>
      </c>
      <c r="B56" s="4">
        <v>35</v>
      </c>
      <c r="C56" s="126">
        <v>40</v>
      </c>
      <c r="D56" s="126">
        <v>60</v>
      </c>
    </row>
    <row r="57" spans="1:4" ht="15">
      <c r="A57" s="29" t="s">
        <v>304</v>
      </c>
      <c r="B57" s="4">
        <v>18</v>
      </c>
      <c r="C57" s="126">
        <v>72.22222222222221</v>
      </c>
      <c r="D57" s="126">
        <v>27.77777777777778</v>
      </c>
    </row>
    <row r="58" spans="1:4" ht="15">
      <c r="A58" s="29" t="s">
        <v>381</v>
      </c>
      <c r="B58" s="4">
        <v>15</v>
      </c>
      <c r="C58" s="126">
        <v>80</v>
      </c>
      <c r="D58" s="126">
        <v>20</v>
      </c>
    </row>
    <row r="59" spans="1:4" ht="15">
      <c r="A59" s="29" t="s">
        <v>316</v>
      </c>
      <c r="B59" s="4">
        <v>5</v>
      </c>
      <c r="C59" s="126">
        <v>80</v>
      </c>
      <c r="D59" s="126">
        <v>20</v>
      </c>
    </row>
    <row r="60" spans="1:4" ht="15">
      <c r="A60" s="29" t="s">
        <v>369</v>
      </c>
      <c r="B60" s="4">
        <v>3</v>
      </c>
      <c r="C60" s="126">
        <v>66.66666666666666</v>
      </c>
      <c r="D60" s="126">
        <v>33.33333333333333</v>
      </c>
    </row>
    <row r="61" spans="1:4" ht="15">
      <c r="A61" s="30" t="s">
        <v>307</v>
      </c>
      <c r="B61" s="93">
        <v>187</v>
      </c>
      <c r="C61" s="127">
        <v>59.893048128342244</v>
      </c>
      <c r="D61" s="127">
        <v>40.106951871657756</v>
      </c>
    </row>
    <row r="62" spans="1:4" ht="15">
      <c r="A62" s="30" t="s">
        <v>308</v>
      </c>
      <c r="B62" s="93">
        <v>1680</v>
      </c>
      <c r="C62" s="93">
        <v>69</v>
      </c>
      <c r="D62" s="93">
        <v>31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 topLeftCell="A1">
      <selection activeCell="F8" sqref="F8"/>
    </sheetView>
  </sheetViews>
  <sheetFormatPr defaultColWidth="9.140625" defaultRowHeight="15"/>
  <cols>
    <col min="1" max="1" width="47.00390625" style="29" customWidth="1"/>
    <col min="2" max="2" width="10.8515625" style="29" customWidth="1"/>
    <col min="3" max="16384" width="9.140625" style="29" customWidth="1"/>
  </cols>
  <sheetData>
    <row r="1" spans="1:2" ht="15">
      <c r="A1" s="25" t="s">
        <v>320</v>
      </c>
      <c r="B1" s="25"/>
    </row>
    <row r="2" ht="15"/>
    <row r="3" spans="1:2" ht="15">
      <c r="A3" s="27" t="s">
        <v>8</v>
      </c>
      <c r="B3" s="27"/>
    </row>
    <row r="4" spans="1:2" ht="15">
      <c r="A4" s="5"/>
      <c r="B4" s="5"/>
    </row>
    <row r="5" spans="1:2" ht="15">
      <c r="A5" s="3"/>
      <c r="B5" s="3"/>
    </row>
    <row r="6" spans="1:2" ht="15" customHeight="1">
      <c r="A6" s="8" t="s">
        <v>9</v>
      </c>
      <c r="B6" s="9">
        <v>2001</v>
      </c>
    </row>
    <row r="7" spans="1:2" ht="19.5" customHeight="1">
      <c r="A7" s="22" t="s">
        <v>10</v>
      </c>
      <c r="B7" s="28">
        <v>40570</v>
      </c>
    </row>
    <row r="8" spans="1:2" ht="19.5" customHeight="1">
      <c r="A8" s="22" t="s">
        <v>11</v>
      </c>
      <c r="B8" s="28">
        <v>11251</v>
      </c>
    </row>
    <row r="9" spans="1:2" ht="19.5" customHeight="1">
      <c r="A9" s="22" t="s">
        <v>12</v>
      </c>
      <c r="B9" s="28">
        <v>57938</v>
      </c>
    </row>
    <row r="10" ht="19.5" customHeight="1">
      <c r="A10" s="22" t="s">
        <v>13</v>
      </c>
    </row>
    <row r="11" spans="1:2" ht="19.5" customHeight="1">
      <c r="A11" s="22" t="s">
        <v>14</v>
      </c>
      <c r="B11" s="28">
        <v>1643</v>
      </c>
    </row>
    <row r="12" spans="1:2" ht="19.5" customHeight="1">
      <c r="A12" s="22" t="s">
        <v>15</v>
      </c>
      <c r="B12" s="28">
        <v>20473</v>
      </c>
    </row>
    <row r="13" spans="1:2" ht="19.5" customHeight="1">
      <c r="A13" s="22" t="s">
        <v>16</v>
      </c>
      <c r="B13" s="28">
        <v>2625</v>
      </c>
    </row>
    <row r="14" spans="1:2" ht="19.5" customHeight="1">
      <c r="A14" s="22" t="s">
        <v>17</v>
      </c>
      <c r="B14" s="28">
        <v>6390</v>
      </c>
    </row>
    <row r="15" ht="19.5" customHeight="1">
      <c r="A15" s="22" t="s">
        <v>18</v>
      </c>
    </row>
    <row r="16" spans="1:2" ht="19.5" customHeight="1">
      <c r="A16" s="22" t="s">
        <v>19</v>
      </c>
      <c r="B16" s="28">
        <v>12978</v>
      </c>
    </row>
    <row r="17" spans="1:2" ht="19.5" customHeight="1">
      <c r="A17" s="22" t="s">
        <v>20</v>
      </c>
      <c r="B17" s="28">
        <v>11120</v>
      </c>
    </row>
    <row r="18" spans="1:2" ht="19.5" customHeight="1">
      <c r="A18" s="22" t="s">
        <v>21</v>
      </c>
      <c r="B18" s="28">
        <v>30350</v>
      </c>
    </row>
    <row r="19" spans="1:2" ht="19.5" customHeight="1">
      <c r="A19" s="22" t="s">
        <v>22</v>
      </c>
      <c r="B19" s="28">
        <v>5464</v>
      </c>
    </row>
    <row r="20" spans="1:2" ht="19.5" customHeight="1">
      <c r="A20" s="22" t="s">
        <v>23</v>
      </c>
      <c r="B20" s="28">
        <v>6848</v>
      </c>
    </row>
    <row r="21" spans="1:2" ht="19.5" customHeight="1">
      <c r="A21" s="22" t="s">
        <v>24</v>
      </c>
      <c r="B21" s="28">
        <v>11606</v>
      </c>
    </row>
    <row r="22" spans="1:2" ht="19.5" customHeight="1">
      <c r="A22" s="22" t="s">
        <v>25</v>
      </c>
      <c r="B22" s="28">
        <v>26178</v>
      </c>
    </row>
    <row r="23" spans="1:2" ht="19.5" customHeight="1">
      <c r="A23" s="22" t="s">
        <v>26</v>
      </c>
      <c r="B23" s="28">
        <v>1808</v>
      </c>
    </row>
    <row r="24" spans="1:2" ht="19.5" customHeight="1">
      <c r="A24" s="22" t="s">
        <v>27</v>
      </c>
      <c r="B24" s="28">
        <v>22330</v>
      </c>
    </row>
    <row r="25" spans="1:2" ht="19.5" customHeight="1">
      <c r="A25" s="22" t="s">
        <v>28</v>
      </c>
      <c r="B25" s="28">
        <v>4319</v>
      </c>
    </row>
    <row r="26" spans="1:2" ht="19.5" customHeight="1">
      <c r="A26" s="22" t="s">
        <v>29</v>
      </c>
      <c r="B26" s="28">
        <v>11298</v>
      </c>
    </row>
    <row r="27" spans="1:2" ht="19.5" customHeight="1">
      <c r="A27" s="22" t="s">
        <v>30</v>
      </c>
      <c r="B27" s="28">
        <v>10556</v>
      </c>
    </row>
    <row r="28" spans="1:2" ht="19.5" customHeight="1">
      <c r="A28" s="22" t="s">
        <v>31</v>
      </c>
      <c r="B28" s="28">
        <v>5472</v>
      </c>
    </row>
    <row r="29" spans="1:2" ht="19.5" customHeight="1">
      <c r="A29" s="22" t="s">
        <v>32</v>
      </c>
      <c r="B29" s="28">
        <v>19195</v>
      </c>
    </row>
    <row r="30" spans="1:2" ht="19.5" customHeight="1">
      <c r="A30" s="22" t="s">
        <v>33</v>
      </c>
      <c r="B30" s="28">
        <v>1208</v>
      </c>
    </row>
    <row r="31" spans="1:2" ht="19.5" customHeight="1">
      <c r="A31" s="22" t="s">
        <v>34</v>
      </c>
      <c r="B31" s="28">
        <v>1999</v>
      </c>
    </row>
    <row r="32" spans="1:2" ht="19.5" customHeight="1">
      <c r="A32" s="22" t="s">
        <v>35</v>
      </c>
      <c r="B32" s="28">
        <v>601</v>
      </c>
    </row>
    <row r="33" spans="1:2" ht="19.5" customHeight="1">
      <c r="A33" s="30" t="s">
        <v>36</v>
      </c>
      <c r="B33" s="31">
        <f>SUM(B7:B32)</f>
        <v>324220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47">
      <selection activeCell="A41" sqref="A41"/>
    </sheetView>
  </sheetViews>
  <sheetFormatPr defaultColWidth="9.140625" defaultRowHeight="15"/>
  <cols>
    <col min="1" max="1" width="70.7109375" style="68" customWidth="1"/>
    <col min="2" max="2" width="9.140625" style="129" customWidth="1"/>
    <col min="3" max="4" width="9.140625" style="130" customWidth="1"/>
    <col min="5" max="5" width="9.140625" style="68" customWidth="1"/>
    <col min="6" max="6" width="10.140625" style="68" bestFit="1" customWidth="1"/>
    <col min="7" max="8" width="9.140625" style="68" customWidth="1"/>
    <col min="9" max="16384" width="9.140625" style="128" customWidth="1"/>
  </cols>
  <sheetData>
    <row r="1" ht="15">
      <c r="A1" s="56" t="s">
        <v>370</v>
      </c>
    </row>
    <row r="3" spans="1:8" s="134" customFormat="1" ht="15" customHeight="1">
      <c r="A3" s="61" t="s">
        <v>309</v>
      </c>
      <c r="B3" s="131"/>
      <c r="C3" s="132"/>
      <c r="D3" s="132"/>
      <c r="E3" s="133"/>
      <c r="F3" s="133"/>
      <c r="G3" s="133"/>
      <c r="H3" s="133"/>
    </row>
    <row r="4" spans="1:8" s="134" customFormat="1" ht="15" customHeight="1">
      <c r="A4" s="135"/>
      <c r="B4" s="118"/>
      <c r="C4" s="136" t="s">
        <v>1</v>
      </c>
      <c r="D4" s="119"/>
      <c r="E4" s="133"/>
      <c r="F4" s="133"/>
      <c r="G4" s="133"/>
      <c r="H4" s="133"/>
    </row>
    <row r="5" spans="1:8" s="134" customFormat="1" ht="15" customHeight="1">
      <c r="A5" s="99" t="s">
        <v>272</v>
      </c>
      <c r="B5" s="100" t="s">
        <v>6</v>
      </c>
      <c r="C5" s="137" t="s">
        <v>58</v>
      </c>
      <c r="D5" s="137" t="s">
        <v>59</v>
      </c>
      <c r="E5" s="133"/>
      <c r="F5" s="133"/>
      <c r="G5" s="133"/>
      <c r="H5" s="133"/>
    </row>
    <row r="6" spans="1:4" ht="15">
      <c r="A6" s="59" t="s">
        <v>273</v>
      </c>
      <c r="B6" s="116">
        <v>116</v>
      </c>
      <c r="C6" s="138">
        <v>1.7241379310344827</v>
      </c>
      <c r="D6" s="138">
        <v>98.27586206896551</v>
      </c>
    </row>
    <row r="7" spans="1:4" ht="15">
      <c r="A7" s="59" t="s">
        <v>366</v>
      </c>
      <c r="B7" s="116">
        <v>29</v>
      </c>
      <c r="C7" s="138">
        <v>41.37931034482759</v>
      </c>
      <c r="D7" s="138">
        <v>58.620689655172406</v>
      </c>
    </row>
    <row r="8" spans="1:4" ht="15">
      <c r="A8" s="59" t="s">
        <v>279</v>
      </c>
      <c r="B8" s="116">
        <v>7</v>
      </c>
      <c r="C8" s="138">
        <v>28.57142857142857</v>
      </c>
      <c r="D8" s="138">
        <v>71.42857142857143</v>
      </c>
    </row>
    <row r="9" spans="1:4" ht="15">
      <c r="A9" s="59" t="s">
        <v>311</v>
      </c>
      <c r="B9" s="116">
        <v>5</v>
      </c>
      <c r="C9" s="138">
        <v>0</v>
      </c>
      <c r="D9" s="138">
        <v>100</v>
      </c>
    </row>
    <row r="10" spans="1:4" ht="15">
      <c r="A10" s="59" t="s">
        <v>275</v>
      </c>
      <c r="B10" s="116">
        <v>5</v>
      </c>
      <c r="C10" s="138">
        <v>100</v>
      </c>
      <c r="D10" s="138">
        <v>0</v>
      </c>
    </row>
    <row r="11" spans="1:4" ht="15">
      <c r="A11" s="59" t="s">
        <v>280</v>
      </c>
      <c r="B11" s="116">
        <v>4</v>
      </c>
      <c r="C11" s="138">
        <v>0</v>
      </c>
      <c r="D11" s="138">
        <v>100</v>
      </c>
    </row>
    <row r="12" spans="1:4" ht="15">
      <c r="A12" s="59" t="s">
        <v>282</v>
      </c>
      <c r="B12" s="116">
        <v>4</v>
      </c>
      <c r="C12" s="138">
        <v>0</v>
      </c>
      <c r="D12" s="138">
        <v>100</v>
      </c>
    </row>
    <row r="13" spans="1:4" ht="15">
      <c r="A13" s="59" t="s">
        <v>274</v>
      </c>
      <c r="B13" s="116">
        <v>3</v>
      </c>
      <c r="C13" s="138">
        <v>66.66666666666666</v>
      </c>
      <c r="D13" s="138">
        <v>33.33333333333333</v>
      </c>
    </row>
    <row r="14" spans="1:4" ht="15">
      <c r="A14" s="59" t="s">
        <v>277</v>
      </c>
      <c r="B14" s="116">
        <v>1</v>
      </c>
      <c r="C14" s="138">
        <v>0</v>
      </c>
      <c r="D14" s="138">
        <v>100</v>
      </c>
    </row>
    <row r="15" spans="1:4" ht="15">
      <c r="A15" s="59" t="s">
        <v>371</v>
      </c>
      <c r="B15" s="116">
        <v>1</v>
      </c>
      <c r="C15" s="138">
        <v>100</v>
      </c>
      <c r="D15" s="138">
        <v>0</v>
      </c>
    </row>
    <row r="16" spans="1:4" ht="15">
      <c r="A16" s="59" t="s">
        <v>367</v>
      </c>
      <c r="B16" s="116">
        <v>1</v>
      </c>
      <c r="C16" s="138">
        <v>100</v>
      </c>
      <c r="D16" s="138">
        <v>0</v>
      </c>
    </row>
    <row r="17" spans="1:4" ht="15">
      <c r="A17" s="139" t="s">
        <v>312</v>
      </c>
      <c r="B17" s="31">
        <v>176</v>
      </c>
      <c r="C17" s="122">
        <v>14.204545454545455</v>
      </c>
      <c r="D17" s="122">
        <v>85.79545454545455</v>
      </c>
    </row>
    <row r="18" spans="1:4" ht="15">
      <c r="A18" s="140" t="s">
        <v>284</v>
      </c>
      <c r="B18" s="28">
        <v>352</v>
      </c>
      <c r="C18" s="124">
        <v>99.14772727272727</v>
      </c>
      <c r="D18" s="124">
        <v>0.8522727272727272</v>
      </c>
    </row>
    <row r="19" spans="1:4" ht="15">
      <c r="A19" s="140" t="s">
        <v>286</v>
      </c>
      <c r="B19" s="28">
        <v>83</v>
      </c>
      <c r="C19" s="124">
        <v>93.97590361445783</v>
      </c>
      <c r="D19" s="124">
        <v>6.024096385542169</v>
      </c>
    </row>
    <row r="20" spans="1:4" ht="15">
      <c r="A20" s="140" t="s">
        <v>285</v>
      </c>
      <c r="B20" s="28">
        <v>69</v>
      </c>
      <c r="C20" s="124">
        <v>100</v>
      </c>
      <c r="D20" s="124">
        <v>0</v>
      </c>
    </row>
    <row r="21" spans="1:4" ht="15">
      <c r="A21" s="140" t="s">
        <v>220</v>
      </c>
      <c r="B21" s="28">
        <v>27</v>
      </c>
      <c r="C21" s="124">
        <v>33.33333333333333</v>
      </c>
      <c r="D21" s="124">
        <v>66.66666666666666</v>
      </c>
    </row>
    <row r="22" spans="1:4" ht="15">
      <c r="A22" s="140" t="s">
        <v>368</v>
      </c>
      <c r="B22" s="28">
        <v>46</v>
      </c>
      <c r="C22" s="124">
        <v>100</v>
      </c>
      <c r="D22" s="124">
        <v>0</v>
      </c>
    </row>
    <row r="23" spans="1:4" ht="15">
      <c r="A23" s="140" t="s">
        <v>215</v>
      </c>
      <c r="B23" s="28">
        <v>44</v>
      </c>
      <c r="C23" s="124">
        <v>97.72727272727273</v>
      </c>
      <c r="D23" s="124">
        <v>2.272727272727273</v>
      </c>
    </row>
    <row r="24" spans="1:4" ht="15">
      <c r="A24" s="140" t="s">
        <v>287</v>
      </c>
      <c r="B24" s="28">
        <v>38</v>
      </c>
      <c r="C24" s="124">
        <v>18.421052631578945</v>
      </c>
      <c r="D24" s="124">
        <v>81.57894736842105</v>
      </c>
    </row>
    <row r="25" spans="1:4" ht="15">
      <c r="A25" s="140" t="s">
        <v>294</v>
      </c>
      <c r="B25" s="28">
        <v>23</v>
      </c>
      <c r="C25" s="124">
        <v>100</v>
      </c>
      <c r="D25" s="124">
        <v>0</v>
      </c>
    </row>
    <row r="26" spans="1:4" ht="15">
      <c r="A26" s="140" t="s">
        <v>288</v>
      </c>
      <c r="B26" s="28">
        <v>16</v>
      </c>
      <c r="C26" s="124">
        <v>100</v>
      </c>
      <c r="D26" s="124">
        <v>0</v>
      </c>
    </row>
    <row r="27" spans="1:4" ht="15">
      <c r="A27" s="140" t="s">
        <v>374</v>
      </c>
      <c r="B27" s="28">
        <v>14</v>
      </c>
      <c r="C27" s="124">
        <v>21.428571428571427</v>
      </c>
      <c r="D27" s="124">
        <v>78.57142857142857</v>
      </c>
    </row>
    <row r="28" spans="1:4" ht="15">
      <c r="A28" s="140" t="s">
        <v>289</v>
      </c>
      <c r="B28" s="28">
        <v>14</v>
      </c>
      <c r="C28" s="124">
        <v>100</v>
      </c>
      <c r="D28" s="124">
        <v>0</v>
      </c>
    </row>
    <row r="29" spans="1:4" ht="15">
      <c r="A29" s="140" t="s">
        <v>291</v>
      </c>
      <c r="B29" s="28">
        <v>13</v>
      </c>
      <c r="C29" s="124">
        <v>100</v>
      </c>
      <c r="D29" s="124">
        <v>0</v>
      </c>
    </row>
    <row r="30" spans="1:4" ht="15">
      <c r="A30" s="140" t="s">
        <v>296</v>
      </c>
      <c r="B30" s="28">
        <v>12</v>
      </c>
      <c r="C30" s="124">
        <v>50</v>
      </c>
      <c r="D30" s="124">
        <v>50</v>
      </c>
    </row>
    <row r="31" spans="1:4" ht="15">
      <c r="A31" s="140" t="s">
        <v>290</v>
      </c>
      <c r="B31" s="28">
        <v>7</v>
      </c>
      <c r="C31" s="124">
        <v>57.14285714285714</v>
      </c>
      <c r="D31" s="124">
        <v>42.857142857142854</v>
      </c>
    </row>
    <row r="32" spans="1:4" ht="15">
      <c r="A32" s="140" t="s">
        <v>292</v>
      </c>
      <c r="B32" s="28">
        <v>5</v>
      </c>
      <c r="C32" s="124">
        <v>100</v>
      </c>
      <c r="D32" s="124">
        <v>0</v>
      </c>
    </row>
    <row r="33" spans="1:4" ht="15">
      <c r="A33" s="140" t="s">
        <v>295</v>
      </c>
      <c r="B33" s="28">
        <v>3</v>
      </c>
      <c r="C33" s="124">
        <v>100</v>
      </c>
      <c r="D33" s="124">
        <v>0</v>
      </c>
    </row>
    <row r="34" spans="1:4" ht="15">
      <c r="A34" s="13" t="s">
        <v>293</v>
      </c>
      <c r="B34" s="14">
        <v>1</v>
      </c>
      <c r="C34" s="120">
        <v>0</v>
      </c>
      <c r="D34" s="120">
        <v>100</v>
      </c>
    </row>
    <row r="35" spans="1:4" ht="15">
      <c r="A35" s="13" t="s">
        <v>378</v>
      </c>
      <c r="B35" s="14">
        <v>1</v>
      </c>
      <c r="C35" s="120">
        <v>0</v>
      </c>
      <c r="D35" s="120">
        <v>100</v>
      </c>
    </row>
    <row r="36" spans="1:4" ht="15">
      <c r="A36" s="13" t="s">
        <v>376</v>
      </c>
      <c r="B36" s="14">
        <v>1</v>
      </c>
      <c r="C36" s="120">
        <v>0</v>
      </c>
      <c r="D36" s="120">
        <v>100</v>
      </c>
    </row>
    <row r="37" spans="1:4" ht="15">
      <c r="A37" s="13" t="s">
        <v>377</v>
      </c>
      <c r="B37" s="14">
        <v>1</v>
      </c>
      <c r="C37" s="120">
        <v>0</v>
      </c>
      <c r="D37" s="120">
        <v>100</v>
      </c>
    </row>
    <row r="38" spans="1:4" ht="15">
      <c r="A38" s="141" t="s">
        <v>313</v>
      </c>
      <c r="B38" s="31">
        <v>770</v>
      </c>
      <c r="C38" s="122">
        <v>89.35064935064935</v>
      </c>
      <c r="D38" s="122">
        <v>10.649350649350648</v>
      </c>
    </row>
    <row r="39" spans="1:4" ht="15">
      <c r="A39" s="22" t="s">
        <v>194</v>
      </c>
      <c r="B39" s="28">
        <v>129</v>
      </c>
      <c r="C39" s="124">
        <v>56.58914728682171</v>
      </c>
      <c r="D39" s="124">
        <v>43.41085271317829</v>
      </c>
    </row>
    <row r="40" spans="1:4" ht="15">
      <c r="A40" s="22" t="s">
        <v>185</v>
      </c>
      <c r="B40" s="28">
        <v>15</v>
      </c>
      <c r="C40" s="124">
        <v>40</v>
      </c>
      <c r="D40" s="124">
        <v>60</v>
      </c>
    </row>
    <row r="41" spans="1:4" ht="15">
      <c r="A41" s="22" t="s">
        <v>379</v>
      </c>
      <c r="B41" s="28">
        <v>17</v>
      </c>
      <c r="C41" s="124">
        <v>23.52941176470588</v>
      </c>
      <c r="D41" s="124">
        <v>76.47058823529412</v>
      </c>
    </row>
    <row r="42" spans="1:4" ht="15">
      <c r="A42" s="22" t="s">
        <v>298</v>
      </c>
      <c r="B42" s="28">
        <v>16</v>
      </c>
      <c r="C42" s="124">
        <v>75</v>
      </c>
      <c r="D42" s="124">
        <v>25</v>
      </c>
    </row>
    <row r="43" spans="1:4" ht="15">
      <c r="A43" s="22" t="s">
        <v>299</v>
      </c>
      <c r="B43" s="28">
        <v>9</v>
      </c>
      <c r="C43" s="124">
        <v>44.44444444444444</v>
      </c>
      <c r="D43" s="124">
        <v>55.55555555555556</v>
      </c>
    </row>
    <row r="44" spans="1:4" ht="15">
      <c r="A44" s="22" t="s">
        <v>301</v>
      </c>
      <c r="B44" s="28">
        <v>5</v>
      </c>
      <c r="C44" s="124">
        <v>80</v>
      </c>
      <c r="D44" s="124">
        <v>20</v>
      </c>
    </row>
    <row r="45" spans="1:4" ht="15">
      <c r="A45" s="22" t="s">
        <v>300</v>
      </c>
      <c r="B45" s="28">
        <v>5</v>
      </c>
      <c r="C45" s="124">
        <v>100</v>
      </c>
      <c r="D45" s="124">
        <v>0</v>
      </c>
    </row>
    <row r="46" spans="1:4" ht="15">
      <c r="A46" s="22" t="s">
        <v>206</v>
      </c>
      <c r="B46" s="28">
        <v>4</v>
      </c>
      <c r="C46" s="124">
        <v>25</v>
      </c>
      <c r="D46" s="124">
        <v>75</v>
      </c>
    </row>
    <row r="47" spans="1:4" ht="15">
      <c r="A47" s="22" t="s">
        <v>372</v>
      </c>
      <c r="B47" s="28">
        <v>1</v>
      </c>
      <c r="C47" s="124">
        <v>100</v>
      </c>
      <c r="D47" s="124">
        <v>0</v>
      </c>
    </row>
    <row r="48" spans="1:4" ht="15">
      <c r="A48" s="22" t="s">
        <v>314</v>
      </c>
      <c r="B48" s="28">
        <v>1</v>
      </c>
      <c r="C48" s="124">
        <v>100</v>
      </c>
      <c r="D48" s="124">
        <v>0</v>
      </c>
    </row>
    <row r="49" spans="1:4" ht="15">
      <c r="A49" s="141" t="s">
        <v>315</v>
      </c>
      <c r="B49" s="31">
        <v>202</v>
      </c>
      <c r="C49" s="122">
        <v>54.95049504950495</v>
      </c>
      <c r="D49" s="122">
        <v>45.04950495049505</v>
      </c>
    </row>
    <row r="50" spans="1:4" ht="15">
      <c r="A50" s="22" t="s">
        <v>220</v>
      </c>
      <c r="B50" s="28">
        <v>22</v>
      </c>
      <c r="C50" s="124">
        <v>27.27272727272727</v>
      </c>
      <c r="D50" s="124">
        <v>72.72727272727273</v>
      </c>
    </row>
    <row r="51" spans="1:4" ht="15">
      <c r="A51" s="22" t="s">
        <v>185</v>
      </c>
      <c r="B51" s="28">
        <v>22</v>
      </c>
      <c r="C51" s="124">
        <v>72.72727272727273</v>
      </c>
      <c r="D51" s="124">
        <v>27.27272727272727</v>
      </c>
    </row>
    <row r="52" spans="1:4" ht="15">
      <c r="A52" s="22" t="s">
        <v>241</v>
      </c>
      <c r="B52" s="28">
        <v>25</v>
      </c>
      <c r="C52" s="124">
        <v>72</v>
      </c>
      <c r="D52" s="124">
        <v>28</v>
      </c>
    </row>
    <row r="53" spans="1:4" ht="15">
      <c r="A53" s="22" t="s">
        <v>303</v>
      </c>
      <c r="B53" s="28">
        <v>16</v>
      </c>
      <c r="C53" s="124">
        <v>43.75</v>
      </c>
      <c r="D53" s="124">
        <v>56.25</v>
      </c>
    </row>
    <row r="54" spans="1:4" ht="15">
      <c r="A54" s="22" t="s">
        <v>316</v>
      </c>
      <c r="B54" s="28">
        <v>10</v>
      </c>
      <c r="C54" s="124">
        <v>70</v>
      </c>
      <c r="D54" s="124">
        <v>30</v>
      </c>
    </row>
    <row r="55" spans="1:4" ht="15">
      <c r="A55" s="22" t="s">
        <v>304</v>
      </c>
      <c r="B55" s="28">
        <v>9</v>
      </c>
      <c r="C55" s="124">
        <v>77.77777777777779</v>
      </c>
      <c r="D55" s="124">
        <v>22.22222222222222</v>
      </c>
    </row>
    <row r="56" spans="1:4" ht="15">
      <c r="A56" s="22" t="s">
        <v>213</v>
      </c>
      <c r="B56" s="28">
        <v>7</v>
      </c>
      <c r="C56" s="124">
        <v>85.71428571428571</v>
      </c>
      <c r="D56" s="124">
        <v>14.285714285714285</v>
      </c>
    </row>
    <row r="57" spans="1:4" ht="15">
      <c r="A57" s="22" t="s">
        <v>305</v>
      </c>
      <c r="B57" s="28">
        <v>6</v>
      </c>
      <c r="C57" s="124">
        <v>33.33333333333333</v>
      </c>
      <c r="D57" s="124">
        <v>66.66666666666666</v>
      </c>
    </row>
    <row r="58" spans="1:4" ht="15">
      <c r="A58" s="22" t="s">
        <v>306</v>
      </c>
      <c r="B58" s="28">
        <v>5</v>
      </c>
      <c r="C58" s="124">
        <v>0</v>
      </c>
      <c r="D58" s="124">
        <v>100</v>
      </c>
    </row>
    <row r="59" spans="1:4" ht="15">
      <c r="A59" s="22" t="s">
        <v>373</v>
      </c>
      <c r="B59" s="28">
        <v>4</v>
      </c>
      <c r="C59" s="124">
        <v>50</v>
      </c>
      <c r="D59" s="124">
        <v>50</v>
      </c>
    </row>
    <row r="60" spans="1:4" ht="15">
      <c r="A60" s="141" t="s">
        <v>317</v>
      </c>
      <c r="B60" s="31">
        <v>126</v>
      </c>
      <c r="C60" s="122">
        <v>56.34920634920635</v>
      </c>
      <c r="D60" s="122">
        <v>43.65079365079365</v>
      </c>
    </row>
    <row r="61" spans="1:4" ht="15">
      <c r="A61" s="141" t="s">
        <v>318</v>
      </c>
      <c r="B61" s="31">
        <v>1274</v>
      </c>
      <c r="C61" s="142">
        <v>70</v>
      </c>
      <c r="D61" s="142">
        <v>30</v>
      </c>
    </row>
  </sheetData>
  <mergeCells count="1"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3">
      <selection activeCell="B19" sqref="B19:E19"/>
    </sheetView>
  </sheetViews>
  <sheetFormatPr defaultColWidth="9.140625" defaultRowHeight="15"/>
  <cols>
    <col min="1" max="1" width="20.7109375" style="0" customWidth="1"/>
    <col min="2" max="6" width="10.7109375" style="26" customWidth="1"/>
    <col min="7" max="7" width="9.140625" style="26" customWidth="1"/>
  </cols>
  <sheetData>
    <row r="1" ht="15">
      <c r="A1" s="25" t="s">
        <v>321</v>
      </c>
    </row>
    <row r="3" spans="1:6" ht="15">
      <c r="A3" s="3" t="s">
        <v>37</v>
      </c>
      <c r="B3" s="32"/>
      <c r="C3" s="32"/>
      <c r="D3" s="32"/>
      <c r="E3" s="32"/>
      <c r="F3" s="32"/>
    </row>
    <row r="4" spans="1:7" ht="15">
      <c r="A4" s="33"/>
      <c r="B4" s="34"/>
      <c r="C4" s="34"/>
      <c r="D4" s="34"/>
      <c r="E4" s="34"/>
      <c r="F4" s="34"/>
      <c r="G4"/>
    </row>
    <row r="5" spans="1:7" ht="15">
      <c r="A5" s="35"/>
      <c r="B5" s="36" t="s">
        <v>38</v>
      </c>
      <c r="C5" s="36" t="s">
        <v>39</v>
      </c>
      <c r="D5" s="36" t="s">
        <v>40</v>
      </c>
      <c r="E5" s="36" t="s">
        <v>41</v>
      </c>
      <c r="F5" s="37" t="s">
        <v>42</v>
      </c>
      <c r="G5"/>
    </row>
    <row r="6" spans="1:7" ht="15">
      <c r="A6" t="s">
        <v>43</v>
      </c>
      <c r="B6" s="2">
        <v>50610</v>
      </c>
      <c r="C6" s="2">
        <v>42191</v>
      </c>
      <c r="D6" s="2">
        <v>16392</v>
      </c>
      <c r="E6" s="2">
        <v>38057</v>
      </c>
      <c r="F6" s="26">
        <f>SUM(B6:E6)</f>
        <v>147250</v>
      </c>
      <c r="G6"/>
    </row>
    <row r="7" spans="1:7" ht="15">
      <c r="A7" t="s">
        <v>44</v>
      </c>
      <c r="B7" s="26">
        <v>57023</v>
      </c>
      <c r="C7" s="26">
        <v>33166</v>
      </c>
      <c r="D7" s="26">
        <v>18173</v>
      </c>
      <c r="E7" s="26">
        <v>55785</v>
      </c>
      <c r="F7" s="26">
        <f>SUM(B7:E7)</f>
        <v>164147</v>
      </c>
      <c r="G7"/>
    </row>
    <row r="8" spans="1:7" ht="15">
      <c r="A8" s="33" t="s">
        <v>5</v>
      </c>
      <c r="B8" s="34">
        <f>SUM(B6:B7)</f>
        <v>107633</v>
      </c>
      <c r="C8" s="34">
        <f>SUM(C6:C7)</f>
        <v>75357</v>
      </c>
      <c r="D8" s="34">
        <f>SUM(D6:D7)</f>
        <v>34565</v>
      </c>
      <c r="E8" s="34">
        <f>SUM(E6:E7)</f>
        <v>93842</v>
      </c>
      <c r="F8" s="34">
        <f>SUM(B8:E8)</f>
        <v>311397</v>
      </c>
      <c r="G8"/>
    </row>
    <row r="9" spans="1:7" ht="15">
      <c r="A9" s="35" t="s">
        <v>45</v>
      </c>
      <c r="B9" s="38">
        <f>B8/$F8</f>
        <v>0.345645590676853</v>
      </c>
      <c r="C9" s="38">
        <f>C8/$F8</f>
        <v>0.24199655102650314</v>
      </c>
      <c r="D9" s="38">
        <f>D8/$F8</f>
        <v>0.11099978484057328</v>
      </c>
      <c r="E9" s="38">
        <f>E8/$F8</f>
        <v>0.3013580734560706</v>
      </c>
      <c r="F9" s="38">
        <f>F8/$F8</f>
        <v>1</v>
      </c>
      <c r="G9"/>
    </row>
    <row r="10" ht="15">
      <c r="G10"/>
    </row>
    <row r="11" ht="15">
      <c r="G11" s="39"/>
    </row>
    <row r="12" spans="1:7" ht="15">
      <c r="A12" s="25" t="s">
        <v>324</v>
      </c>
      <c r="G12" s="39"/>
    </row>
    <row r="13" spans="2:7" s="22" customFormat="1" ht="15">
      <c r="B13" s="40"/>
      <c r="C13" s="40"/>
      <c r="D13" s="40"/>
      <c r="E13" s="40"/>
      <c r="F13" s="40"/>
      <c r="G13" s="39"/>
    </row>
    <row r="14" spans="1:7" s="22" customFormat="1" ht="15">
      <c r="A14" s="3" t="s">
        <v>46</v>
      </c>
      <c r="B14" s="40"/>
      <c r="C14" s="40"/>
      <c r="D14" s="40"/>
      <c r="E14" s="40"/>
      <c r="F14" s="40"/>
      <c r="G14" s="39"/>
    </row>
    <row r="15" spans="1:7" ht="15">
      <c r="A15" s="33"/>
      <c r="B15" s="34"/>
      <c r="C15" s="34"/>
      <c r="D15" s="34"/>
      <c r="E15" s="34"/>
      <c r="F15" s="34"/>
      <c r="G15" s="39"/>
    </row>
    <row r="16" spans="1:7" ht="15">
      <c r="A16" s="35"/>
      <c r="B16" s="36" t="s">
        <v>38</v>
      </c>
      <c r="C16" s="36" t="s">
        <v>39</v>
      </c>
      <c r="D16" s="36" t="s">
        <v>40</v>
      </c>
      <c r="E16" s="36" t="s">
        <v>41</v>
      </c>
      <c r="F16" s="37" t="s">
        <v>42</v>
      </c>
      <c r="G16" s="39"/>
    </row>
    <row r="17" spans="1:7" ht="15">
      <c r="A17" t="s">
        <v>43</v>
      </c>
      <c r="B17" s="26">
        <v>54114</v>
      </c>
      <c r="C17" s="26">
        <v>44535</v>
      </c>
      <c r="D17" s="26">
        <v>17212</v>
      </c>
      <c r="E17" s="26">
        <v>39570</v>
      </c>
      <c r="F17" s="26">
        <f>SUM(B17:E17)</f>
        <v>155431</v>
      </c>
      <c r="G17" s="39"/>
    </row>
    <row r="18" spans="1:7" ht="15">
      <c r="A18" t="s">
        <v>44</v>
      </c>
      <c r="B18" s="26">
        <v>59288</v>
      </c>
      <c r="C18" s="26">
        <v>34482</v>
      </c>
      <c r="D18" s="26">
        <v>18522</v>
      </c>
      <c r="E18" s="26">
        <v>56497</v>
      </c>
      <c r="F18" s="26">
        <f>SUM(B18:E18)</f>
        <v>168789</v>
      </c>
      <c r="G18" s="39"/>
    </row>
    <row r="19" spans="1:7" ht="15">
      <c r="A19" s="33" t="s">
        <v>5</v>
      </c>
      <c r="B19" s="34">
        <f>SUM(B17:B18)</f>
        <v>113402</v>
      </c>
      <c r="C19" s="34">
        <f>SUM(C17:C18)</f>
        <v>79017</v>
      </c>
      <c r="D19" s="34">
        <f>SUM(D17:D18)</f>
        <v>35734</v>
      </c>
      <c r="E19" s="34">
        <f>SUM(E17:E18)</f>
        <v>96067</v>
      </c>
      <c r="F19" s="34">
        <f>SUM(B19:E19)</f>
        <v>324220</v>
      </c>
      <c r="G19" s="39"/>
    </row>
    <row r="20" spans="1:7" ht="15">
      <c r="A20" s="35" t="s">
        <v>45</v>
      </c>
      <c r="B20" s="38">
        <f>B19/$F19</f>
        <v>0.34976867559064834</v>
      </c>
      <c r="C20" s="38">
        <f>C19/$F19</f>
        <v>0.24371414471655048</v>
      </c>
      <c r="D20" s="38">
        <f>D19/$F19</f>
        <v>0.11021528591696995</v>
      </c>
      <c r="E20" s="38">
        <f>E19/$F19</f>
        <v>0.2963018937758312</v>
      </c>
      <c r="F20" s="38">
        <f>F19/$F19</f>
        <v>1</v>
      </c>
      <c r="G20" s="39"/>
    </row>
    <row r="21" spans="2:7" s="22" customFormat="1" ht="15">
      <c r="B21" s="40"/>
      <c r="C21" s="40"/>
      <c r="D21" s="40"/>
      <c r="E21" s="40"/>
      <c r="F21" s="40"/>
      <c r="G21" s="39"/>
    </row>
    <row r="22" spans="2:7" s="22" customFormat="1" ht="15">
      <c r="B22" s="40"/>
      <c r="C22" s="40"/>
      <c r="D22" s="40"/>
      <c r="E22" s="40"/>
      <c r="F22" s="40"/>
      <c r="G22" s="39"/>
    </row>
    <row r="23" spans="1:7" s="22" customFormat="1" ht="15">
      <c r="A23" s="41" t="s">
        <v>323</v>
      </c>
      <c r="B23" s="40"/>
      <c r="C23" s="40"/>
      <c r="D23" s="40"/>
      <c r="E23" s="40"/>
      <c r="F23" s="40"/>
      <c r="G23" s="39"/>
    </row>
    <row r="24" s="22" customFormat="1" ht="15">
      <c r="G24" s="39"/>
    </row>
    <row r="25" spans="1:7" ht="15">
      <c r="A25" s="3" t="s">
        <v>47</v>
      </c>
      <c r="B25" s="40"/>
      <c r="C25" s="40"/>
      <c r="D25" s="40"/>
      <c r="E25" s="40"/>
      <c r="F25" s="40"/>
      <c r="G25" s="39"/>
    </row>
    <row r="26" spans="1:7" ht="15">
      <c r="A26" s="33"/>
      <c r="B26" s="34"/>
      <c r="C26" s="34"/>
      <c r="D26" s="34"/>
      <c r="E26" s="34"/>
      <c r="F26" s="34"/>
      <c r="G26" s="39"/>
    </row>
    <row r="27" spans="1:7" ht="15">
      <c r="A27" s="35"/>
      <c r="B27" s="36" t="s">
        <v>38</v>
      </c>
      <c r="C27" s="36" t="s">
        <v>39</v>
      </c>
      <c r="D27" s="36" t="s">
        <v>40</v>
      </c>
      <c r="E27" s="36" t="s">
        <v>41</v>
      </c>
      <c r="F27" s="37" t="s">
        <v>42</v>
      </c>
      <c r="G27" s="39"/>
    </row>
    <row r="28" spans="1:7" ht="15">
      <c r="A28" t="s">
        <v>43</v>
      </c>
      <c r="B28" s="26">
        <v>7638</v>
      </c>
      <c r="C28" s="26">
        <v>7223</v>
      </c>
      <c r="D28" s="26">
        <v>3006</v>
      </c>
      <c r="E28" s="26">
        <v>8332</v>
      </c>
      <c r="F28" s="26">
        <f>SUM(B28:E28)</f>
        <v>26199</v>
      </c>
      <c r="G28" s="39"/>
    </row>
    <row r="29" spans="1:6" ht="15">
      <c r="A29" t="s">
        <v>44</v>
      </c>
      <c r="B29" s="26">
        <v>7737</v>
      </c>
      <c r="C29" s="26">
        <v>5685</v>
      </c>
      <c r="D29" s="26">
        <v>3336</v>
      </c>
      <c r="E29" s="26">
        <v>11626</v>
      </c>
      <c r="F29" s="26">
        <f>SUM(B29:E29)</f>
        <v>28384</v>
      </c>
    </row>
    <row r="30" spans="1:7" ht="15">
      <c r="A30" s="33" t="s">
        <v>5</v>
      </c>
      <c r="B30" s="34">
        <f>SUM(B28:B29)</f>
        <v>15375</v>
      </c>
      <c r="C30" s="34">
        <f>SUM(C28:C29)</f>
        <v>12908</v>
      </c>
      <c r="D30" s="34">
        <f>SUM(D28:D29)</f>
        <v>6342</v>
      </c>
      <c r="E30" s="34">
        <f>SUM(E28:E29)</f>
        <v>19958</v>
      </c>
      <c r="F30" s="34">
        <f>SUM(F28:F29)</f>
        <v>54583</v>
      </c>
      <c r="G30" s="39"/>
    </row>
    <row r="31" spans="1:8" ht="15">
      <c r="A31" s="35" t="s">
        <v>45</v>
      </c>
      <c r="B31" s="38">
        <f>B30/$F30</f>
        <v>0.28168110950295877</v>
      </c>
      <c r="C31" s="38">
        <f>C30/$F30</f>
        <v>0.23648388692450031</v>
      </c>
      <c r="D31" s="38">
        <f>D30/$F30</f>
        <v>0.11619002253448876</v>
      </c>
      <c r="E31" s="38">
        <f>E30/$F30</f>
        <v>0.36564498103805215</v>
      </c>
      <c r="F31" s="38">
        <f>F30/$F30</f>
        <v>1</v>
      </c>
      <c r="H31" s="12"/>
    </row>
    <row r="32" spans="2:7" s="22" customFormat="1" ht="15">
      <c r="B32" s="42"/>
      <c r="C32" s="42"/>
      <c r="D32" s="42"/>
      <c r="E32" s="40"/>
      <c r="F32" s="40"/>
      <c r="G32" s="40"/>
    </row>
    <row r="33" spans="2:7" s="22" customFormat="1" ht="15">
      <c r="B33" s="42"/>
      <c r="C33" s="42"/>
      <c r="D33" s="42"/>
      <c r="E33" s="40"/>
      <c r="F33" s="40"/>
      <c r="G33" s="40"/>
    </row>
    <row r="34" spans="1:7" s="22" customFormat="1" ht="15">
      <c r="A34" s="41" t="s">
        <v>322</v>
      </c>
      <c r="B34" s="40"/>
      <c r="C34" s="40"/>
      <c r="D34" s="40"/>
      <c r="E34" s="40"/>
      <c r="F34" s="40"/>
      <c r="G34" s="40"/>
    </row>
    <row r="35" s="22" customFormat="1" ht="15">
      <c r="G35" s="40"/>
    </row>
    <row r="36" spans="1:6" ht="15">
      <c r="A36" s="3" t="s">
        <v>48</v>
      </c>
      <c r="B36" s="40"/>
      <c r="C36" s="40"/>
      <c r="D36" s="40"/>
      <c r="E36" s="40"/>
      <c r="F36" s="40"/>
    </row>
    <row r="37" spans="1:6" ht="15">
      <c r="A37" s="33"/>
      <c r="B37" s="34"/>
      <c r="C37" s="34"/>
      <c r="D37" s="34"/>
      <c r="E37" s="34"/>
      <c r="F37" s="34"/>
    </row>
    <row r="38" spans="1:6" ht="15">
      <c r="A38" s="35"/>
      <c r="B38" s="36" t="s">
        <v>38</v>
      </c>
      <c r="C38" s="36" t="s">
        <v>39</v>
      </c>
      <c r="D38" s="36" t="s">
        <v>40</v>
      </c>
      <c r="E38" s="36" t="s">
        <v>41</v>
      </c>
      <c r="F38" s="37" t="s">
        <v>42</v>
      </c>
    </row>
    <row r="39" spans="1:7" ht="15">
      <c r="A39" t="s">
        <v>43</v>
      </c>
      <c r="B39" s="43">
        <f aca="true" t="shared" si="0" ref="B39:F41">B17/B28</f>
        <v>7.08483896307934</v>
      </c>
      <c r="C39" s="43">
        <f t="shared" si="0"/>
        <v>6.165720614703032</v>
      </c>
      <c r="D39" s="43">
        <f t="shared" si="0"/>
        <v>5.725881570192947</v>
      </c>
      <c r="E39" s="43">
        <f t="shared" si="0"/>
        <v>4.749159865578492</v>
      </c>
      <c r="F39" s="43">
        <f t="shared" si="0"/>
        <v>5.932707355242567</v>
      </c>
      <c r="G39" s="43"/>
    </row>
    <row r="40" spans="1:6" ht="15">
      <c r="A40" t="s">
        <v>44</v>
      </c>
      <c r="B40" s="43">
        <f t="shared" si="0"/>
        <v>7.662918443841282</v>
      </c>
      <c r="C40" s="43">
        <f t="shared" si="0"/>
        <v>6.065435356200528</v>
      </c>
      <c r="D40" s="43">
        <f t="shared" si="0"/>
        <v>5.552158273381295</v>
      </c>
      <c r="E40" s="43">
        <f t="shared" si="0"/>
        <v>4.85953896439016</v>
      </c>
      <c r="F40" s="43">
        <f t="shared" si="0"/>
        <v>5.946624859075536</v>
      </c>
    </row>
    <row r="41" spans="1:7" s="22" customFormat="1" ht="15">
      <c r="A41" s="30" t="s">
        <v>5</v>
      </c>
      <c r="B41" s="44">
        <f t="shared" si="0"/>
        <v>7.375739837398374</v>
      </c>
      <c r="C41" s="44">
        <f t="shared" si="0"/>
        <v>6.121552525565541</v>
      </c>
      <c r="D41" s="44">
        <f t="shared" si="0"/>
        <v>5.634500157678966</v>
      </c>
      <c r="E41" s="44">
        <f t="shared" si="0"/>
        <v>4.813458262350937</v>
      </c>
      <c r="F41" s="44">
        <f t="shared" si="0"/>
        <v>5.939944671417841</v>
      </c>
      <c r="G41" s="4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 topLeftCell="K1">
      <selection activeCell="N35" sqref="N35"/>
    </sheetView>
  </sheetViews>
  <sheetFormatPr defaultColWidth="9.140625" defaultRowHeight="15"/>
  <cols>
    <col min="1" max="1" width="47.00390625" style="0" hidden="1" customWidth="1"/>
    <col min="2" max="2" width="9.140625" style="0" hidden="1" customWidth="1"/>
    <col min="3" max="3" width="10.8515625" style="45" hidden="1" customWidth="1"/>
    <col min="4" max="8" width="9.140625" style="45" hidden="1" customWidth="1"/>
    <col min="9" max="10" width="9.140625" style="0" hidden="1" customWidth="1"/>
    <col min="11" max="11" width="47.00390625" style="0" customWidth="1"/>
    <col min="12" max="18" width="9.140625" style="26" customWidth="1"/>
  </cols>
  <sheetData>
    <row r="1" spans="1:11" ht="15">
      <c r="A1" t="s">
        <v>49</v>
      </c>
      <c r="B1" s="45"/>
      <c r="K1" s="25" t="s">
        <v>325</v>
      </c>
    </row>
    <row r="2" spans="1:11" ht="15">
      <c r="A2" s="25" t="s">
        <v>50</v>
      </c>
      <c r="B2" s="45"/>
      <c r="K2" s="46"/>
    </row>
    <row r="3" spans="1:18" ht="15">
      <c r="A3" s="29" t="s">
        <v>51</v>
      </c>
      <c r="B3" s="47"/>
      <c r="C3" s="47"/>
      <c r="D3" s="47"/>
      <c r="E3" s="47"/>
      <c r="F3" s="47"/>
      <c r="G3" s="47"/>
      <c r="H3" s="47"/>
      <c r="K3" s="3" t="s">
        <v>52</v>
      </c>
      <c r="L3" s="32"/>
      <c r="M3" s="32"/>
      <c r="N3" s="32"/>
      <c r="O3" s="32"/>
      <c r="P3" s="32"/>
      <c r="Q3" s="32"/>
      <c r="R3" s="32"/>
    </row>
    <row r="4" spans="1:18" ht="15">
      <c r="A4" s="5"/>
      <c r="B4" s="48" t="s">
        <v>53</v>
      </c>
      <c r="C4" s="48" t="s">
        <v>54</v>
      </c>
      <c r="D4" s="48" t="s">
        <v>55</v>
      </c>
      <c r="E4" s="48"/>
      <c r="F4" s="49" t="s">
        <v>56</v>
      </c>
      <c r="G4" s="5"/>
      <c r="H4" s="48"/>
      <c r="I4" s="27"/>
      <c r="J4" s="27"/>
      <c r="K4" s="5"/>
      <c r="L4" s="48" t="s">
        <v>57</v>
      </c>
      <c r="M4" s="48" t="s">
        <v>58</v>
      </c>
      <c r="N4" s="48" t="s">
        <v>59</v>
      </c>
      <c r="O4" s="48"/>
      <c r="P4" s="50" t="s">
        <v>60</v>
      </c>
      <c r="Q4" s="48"/>
      <c r="R4" s="48"/>
    </row>
    <row r="5" spans="1:18" ht="15">
      <c r="A5" s="8" t="s">
        <v>61</v>
      </c>
      <c r="B5" s="37" t="s">
        <v>62</v>
      </c>
      <c r="C5" s="37" t="s">
        <v>62</v>
      </c>
      <c r="D5" s="37" t="s">
        <v>62</v>
      </c>
      <c r="E5" s="37" t="s">
        <v>38</v>
      </c>
      <c r="F5" s="37" t="s">
        <v>39</v>
      </c>
      <c r="G5" s="37" t="s">
        <v>40</v>
      </c>
      <c r="H5" s="37" t="s">
        <v>41</v>
      </c>
      <c r="I5" s="27"/>
      <c r="J5" s="27"/>
      <c r="K5" s="8" t="s">
        <v>9</v>
      </c>
      <c r="L5" s="37" t="s">
        <v>0</v>
      </c>
      <c r="M5" s="37" t="s">
        <v>0</v>
      </c>
      <c r="N5" s="37" t="s">
        <v>0</v>
      </c>
      <c r="O5" s="51" t="s">
        <v>38</v>
      </c>
      <c r="P5" s="51" t="s">
        <v>39</v>
      </c>
      <c r="Q5" s="51" t="s">
        <v>40</v>
      </c>
      <c r="R5" s="51" t="s">
        <v>41</v>
      </c>
    </row>
    <row r="6" spans="1:25" ht="19.5" customHeight="1">
      <c r="A6" s="22" t="s">
        <v>10</v>
      </c>
      <c r="B6" s="26">
        <f>SUM(C6:D6)</f>
        <v>40570</v>
      </c>
      <c r="C6">
        <v>12674</v>
      </c>
      <c r="D6">
        <v>27896</v>
      </c>
      <c r="E6">
        <v>12901</v>
      </c>
      <c r="F6">
        <v>8741</v>
      </c>
      <c r="G6">
        <v>4646</v>
      </c>
      <c r="H6">
        <v>14282</v>
      </c>
      <c r="K6" s="22" t="s">
        <v>10</v>
      </c>
      <c r="L6" s="26">
        <f>B6</f>
        <v>40570</v>
      </c>
      <c r="M6" s="26">
        <f aca="true" t="shared" si="0" ref="M6:R8">(C6/$B6)*100</f>
        <v>31.239832388464382</v>
      </c>
      <c r="N6" s="26">
        <f t="shared" si="0"/>
        <v>68.76016761153562</v>
      </c>
      <c r="O6" s="26">
        <f t="shared" si="0"/>
        <v>31.799359132363815</v>
      </c>
      <c r="P6" s="26">
        <f t="shared" si="0"/>
        <v>21.545476953413853</v>
      </c>
      <c r="Q6" s="26">
        <f t="shared" si="0"/>
        <v>11.451811683509982</v>
      </c>
      <c r="R6" s="26">
        <f t="shared" si="0"/>
        <v>35.20335223071235</v>
      </c>
      <c r="S6" s="26"/>
      <c r="T6" s="26"/>
      <c r="U6" s="26"/>
      <c r="V6" s="26"/>
      <c r="W6" s="26"/>
      <c r="X6" s="26"/>
      <c r="Y6" s="26"/>
    </row>
    <row r="7" spans="1:20" ht="19.5" customHeight="1">
      <c r="A7" s="22" t="s">
        <v>11</v>
      </c>
      <c r="B7" s="26">
        <f>SUM(C7:D7)</f>
        <v>11251</v>
      </c>
      <c r="C7">
        <v>3443</v>
      </c>
      <c r="D7">
        <v>7808</v>
      </c>
      <c r="E7">
        <v>5244</v>
      </c>
      <c r="F7">
        <v>3250</v>
      </c>
      <c r="G7">
        <v>824</v>
      </c>
      <c r="H7">
        <v>1933</v>
      </c>
      <c r="K7" s="22" t="s">
        <v>11</v>
      </c>
      <c r="L7" s="26">
        <f>B7</f>
        <v>11251</v>
      </c>
      <c r="M7" s="26">
        <f t="shared" si="0"/>
        <v>30.601724291174122</v>
      </c>
      <c r="N7" s="26">
        <f t="shared" si="0"/>
        <v>69.39827570882588</v>
      </c>
      <c r="O7" s="26">
        <f t="shared" si="0"/>
        <v>46.609190294196075</v>
      </c>
      <c r="P7" s="26">
        <f t="shared" si="0"/>
        <v>28.88632121589192</v>
      </c>
      <c r="Q7" s="26">
        <f t="shared" si="0"/>
        <v>7.32379344058306</v>
      </c>
      <c r="R7" s="26">
        <f t="shared" si="0"/>
        <v>17.180695049328946</v>
      </c>
      <c r="S7" s="2"/>
      <c r="T7" s="2"/>
    </row>
    <row r="8" spans="1:20" ht="19.5" customHeight="1">
      <c r="A8" s="22" t="s">
        <v>12</v>
      </c>
      <c r="B8" s="26">
        <f>SUM(C8:D8)</f>
        <v>57938</v>
      </c>
      <c r="C8">
        <v>33407</v>
      </c>
      <c r="D8">
        <v>24531</v>
      </c>
      <c r="E8">
        <v>15554</v>
      </c>
      <c r="F8">
        <v>12364</v>
      </c>
      <c r="G8">
        <v>7921</v>
      </c>
      <c r="H8">
        <v>22099</v>
      </c>
      <c r="K8" s="22" t="s">
        <v>12</v>
      </c>
      <c r="L8" s="26">
        <f>B8</f>
        <v>57938</v>
      </c>
      <c r="M8" s="26">
        <f t="shared" si="0"/>
        <v>57.659912320066276</v>
      </c>
      <c r="N8" s="26">
        <f t="shared" si="0"/>
        <v>42.340087679933724</v>
      </c>
      <c r="O8" s="26">
        <f t="shared" si="0"/>
        <v>26.845938762125034</v>
      </c>
      <c r="P8" s="26">
        <f t="shared" si="0"/>
        <v>21.340053160274778</v>
      </c>
      <c r="Q8" s="26">
        <f t="shared" si="0"/>
        <v>13.671510925472056</v>
      </c>
      <c r="R8" s="26">
        <f t="shared" si="0"/>
        <v>38.142497152128136</v>
      </c>
      <c r="S8" s="2"/>
      <c r="T8" s="2"/>
    </row>
    <row r="9" spans="1:20" ht="19.5" customHeight="1">
      <c r="A9" s="22" t="s">
        <v>13</v>
      </c>
      <c r="B9" s="26"/>
      <c r="K9" s="22" t="s">
        <v>13</v>
      </c>
      <c r="S9" s="2"/>
      <c r="T9" s="2"/>
    </row>
    <row r="10" spans="1:20" ht="19.5" customHeight="1">
      <c r="A10" s="22" t="s">
        <v>14</v>
      </c>
      <c r="B10" s="26">
        <f>SUM(C10:D10)</f>
        <v>1643</v>
      </c>
      <c r="C10">
        <v>457</v>
      </c>
      <c r="D10">
        <v>1186</v>
      </c>
      <c r="E10">
        <v>604</v>
      </c>
      <c r="F10">
        <v>365</v>
      </c>
      <c r="G10">
        <v>152</v>
      </c>
      <c r="H10">
        <v>522</v>
      </c>
      <c r="K10" s="22" t="s">
        <v>14</v>
      </c>
      <c r="L10" s="26">
        <f>B10</f>
        <v>1643</v>
      </c>
      <c r="M10" s="26">
        <f aca="true" t="shared" si="1" ref="M10:R13">(C10/$B10)*100</f>
        <v>27.814972611077298</v>
      </c>
      <c r="N10" s="26">
        <f t="shared" si="1"/>
        <v>72.1850273889227</v>
      </c>
      <c r="O10" s="26">
        <f t="shared" si="1"/>
        <v>36.76202069385271</v>
      </c>
      <c r="P10" s="26">
        <f t="shared" si="1"/>
        <v>22.215459525258673</v>
      </c>
      <c r="Q10" s="26">
        <f t="shared" si="1"/>
        <v>9.251369446135119</v>
      </c>
      <c r="R10" s="26">
        <f t="shared" si="1"/>
        <v>31.7711503347535</v>
      </c>
      <c r="S10" s="2"/>
      <c r="T10" s="2"/>
    </row>
    <row r="11" spans="1:20" ht="19.5" customHeight="1">
      <c r="A11" s="22" t="s">
        <v>15</v>
      </c>
      <c r="B11" s="26">
        <f>SUM(C11:D11)</f>
        <v>20473</v>
      </c>
      <c r="C11">
        <v>6624</v>
      </c>
      <c r="D11">
        <v>13849</v>
      </c>
      <c r="E11">
        <v>7329</v>
      </c>
      <c r="F11">
        <v>4647</v>
      </c>
      <c r="G11">
        <v>2322</v>
      </c>
      <c r="H11">
        <v>6175</v>
      </c>
      <c r="K11" s="22" t="s">
        <v>15</v>
      </c>
      <c r="L11" s="26">
        <f>B11</f>
        <v>20473</v>
      </c>
      <c r="M11" s="26">
        <f t="shared" si="1"/>
        <v>32.35480877252967</v>
      </c>
      <c r="N11" s="26">
        <f t="shared" si="1"/>
        <v>67.64519122747032</v>
      </c>
      <c r="O11" s="26">
        <f t="shared" si="1"/>
        <v>35.79836858301177</v>
      </c>
      <c r="P11" s="26">
        <f t="shared" si="1"/>
        <v>22.698187857177746</v>
      </c>
      <c r="Q11" s="26">
        <f t="shared" si="1"/>
        <v>11.341767205587848</v>
      </c>
      <c r="R11" s="26">
        <f t="shared" si="1"/>
        <v>30.16167635422263</v>
      </c>
      <c r="S11" s="2"/>
      <c r="T11" s="2"/>
    </row>
    <row r="12" spans="1:20" ht="19.5" customHeight="1">
      <c r="A12" s="22" t="s">
        <v>16</v>
      </c>
      <c r="B12" s="26">
        <f>SUM(C12:D12)</f>
        <v>2625</v>
      </c>
      <c r="C12">
        <v>777</v>
      </c>
      <c r="D12">
        <v>1848</v>
      </c>
      <c r="E12">
        <v>1097</v>
      </c>
      <c r="F12">
        <v>673</v>
      </c>
      <c r="G12">
        <v>198</v>
      </c>
      <c r="H12">
        <v>657</v>
      </c>
      <c r="K12" s="22" t="s">
        <v>16</v>
      </c>
      <c r="L12" s="26">
        <f>B12</f>
        <v>2625</v>
      </c>
      <c r="M12" s="26">
        <f t="shared" si="1"/>
        <v>29.599999999999998</v>
      </c>
      <c r="N12" s="26">
        <f t="shared" si="1"/>
        <v>70.39999999999999</v>
      </c>
      <c r="O12" s="26">
        <f t="shared" si="1"/>
        <v>41.79047619047619</v>
      </c>
      <c r="P12" s="26">
        <f t="shared" si="1"/>
        <v>25.63809523809524</v>
      </c>
      <c r="Q12" s="26">
        <f t="shared" si="1"/>
        <v>7.542857142857143</v>
      </c>
      <c r="R12" s="26">
        <f t="shared" si="1"/>
        <v>25.02857142857143</v>
      </c>
      <c r="S12" s="2"/>
      <c r="T12" s="2"/>
    </row>
    <row r="13" spans="1:20" ht="19.5" customHeight="1">
      <c r="A13" s="22" t="s">
        <v>17</v>
      </c>
      <c r="B13" s="26">
        <f>SUM(C13:D13)</f>
        <v>6390</v>
      </c>
      <c r="C13">
        <v>843</v>
      </c>
      <c r="D13">
        <v>5547</v>
      </c>
      <c r="E13">
        <v>2247</v>
      </c>
      <c r="F13">
        <v>1296</v>
      </c>
      <c r="G13">
        <v>576</v>
      </c>
      <c r="H13">
        <v>2271</v>
      </c>
      <c r="K13" s="22" t="s">
        <v>17</v>
      </c>
      <c r="L13" s="26">
        <f>B13</f>
        <v>6390</v>
      </c>
      <c r="M13" s="26">
        <f t="shared" si="1"/>
        <v>13.192488262910798</v>
      </c>
      <c r="N13" s="26">
        <f t="shared" si="1"/>
        <v>86.8075117370892</v>
      </c>
      <c r="O13" s="26">
        <f t="shared" si="1"/>
        <v>35.164319248826295</v>
      </c>
      <c r="P13" s="26">
        <f t="shared" si="1"/>
        <v>20.281690140845072</v>
      </c>
      <c r="Q13" s="26">
        <f t="shared" si="1"/>
        <v>9.014084507042254</v>
      </c>
      <c r="R13" s="26">
        <f t="shared" si="1"/>
        <v>35.539906103286384</v>
      </c>
      <c r="S13" s="2"/>
      <c r="T13" s="2"/>
    </row>
    <row r="14" spans="1:20" ht="19.5" customHeight="1">
      <c r="A14" s="22" t="s">
        <v>18</v>
      </c>
      <c r="B14" s="26"/>
      <c r="K14" s="22" t="s">
        <v>18</v>
      </c>
      <c r="S14" s="2"/>
      <c r="T14" s="2"/>
    </row>
    <row r="15" spans="1:20" ht="19.5" customHeight="1">
      <c r="A15" s="22" t="s">
        <v>19</v>
      </c>
      <c r="B15" s="26">
        <f aca="true" t="shared" si="2" ref="B15:B31">SUM(C15:D15)</f>
        <v>12978</v>
      </c>
      <c r="C15">
        <v>2072</v>
      </c>
      <c r="D15">
        <v>10906</v>
      </c>
      <c r="E15">
        <v>4526</v>
      </c>
      <c r="F15">
        <v>2767</v>
      </c>
      <c r="G15">
        <v>1498</v>
      </c>
      <c r="H15">
        <v>4187</v>
      </c>
      <c r="K15" s="22" t="s">
        <v>19</v>
      </c>
      <c r="L15" s="26">
        <f aca="true" t="shared" si="3" ref="L15:L31">B15</f>
        <v>12978</v>
      </c>
      <c r="M15" s="26">
        <f aca="true" t="shared" si="4" ref="M15:M31">(C15/$B15)*100</f>
        <v>15.965480043149945</v>
      </c>
      <c r="N15" s="26">
        <f aca="true" t="shared" si="5" ref="N15:N31">(D15/$B15)*100</f>
        <v>84.03451995685005</v>
      </c>
      <c r="O15" s="26">
        <f aca="true" t="shared" si="6" ref="O15:O31">(E15/$B15)*100</f>
        <v>34.874402835567885</v>
      </c>
      <c r="P15" s="26">
        <f aca="true" t="shared" si="7" ref="P15:P31">(F15/$B15)*100</f>
        <v>21.32069656341501</v>
      </c>
      <c r="Q15" s="26">
        <f aca="true" t="shared" si="8" ref="Q15:Q31">(G15/$B15)*100</f>
        <v>11.542610571736784</v>
      </c>
      <c r="R15" s="26">
        <f aca="true" t="shared" si="9" ref="R15:R31">(H15/$B15)*100</f>
        <v>32.26229002928032</v>
      </c>
      <c r="S15" s="2"/>
      <c r="T15" s="2"/>
    </row>
    <row r="16" spans="1:20" ht="19.5" customHeight="1">
      <c r="A16" s="22" t="s">
        <v>20</v>
      </c>
      <c r="B16" s="26">
        <f t="shared" si="2"/>
        <v>11120</v>
      </c>
      <c r="C16">
        <v>4237</v>
      </c>
      <c r="D16">
        <v>6883</v>
      </c>
      <c r="E16">
        <v>4563</v>
      </c>
      <c r="F16">
        <v>3144</v>
      </c>
      <c r="G16">
        <v>944</v>
      </c>
      <c r="H16">
        <v>2469</v>
      </c>
      <c r="K16" s="22" t="s">
        <v>20</v>
      </c>
      <c r="L16" s="26">
        <f t="shared" si="3"/>
        <v>11120</v>
      </c>
      <c r="M16" s="26">
        <f t="shared" si="4"/>
        <v>38.10251798561151</v>
      </c>
      <c r="N16" s="26">
        <f t="shared" si="5"/>
        <v>61.897482014388494</v>
      </c>
      <c r="O16" s="26">
        <f t="shared" si="6"/>
        <v>41.03417266187051</v>
      </c>
      <c r="P16" s="26">
        <f t="shared" si="7"/>
        <v>28.27338129496403</v>
      </c>
      <c r="Q16" s="26">
        <f t="shared" si="8"/>
        <v>8.489208633093526</v>
      </c>
      <c r="R16" s="26">
        <f t="shared" si="9"/>
        <v>22.203237410071942</v>
      </c>
      <c r="S16" s="2"/>
      <c r="T16" s="2"/>
    </row>
    <row r="17" spans="1:20" ht="19.5" customHeight="1">
      <c r="A17" s="22" t="s">
        <v>21</v>
      </c>
      <c r="B17" s="26">
        <f t="shared" si="2"/>
        <v>30350</v>
      </c>
      <c r="C17">
        <v>16651</v>
      </c>
      <c r="D17">
        <v>13699</v>
      </c>
      <c r="E17">
        <v>11763</v>
      </c>
      <c r="F17">
        <v>8246</v>
      </c>
      <c r="G17">
        <v>3357</v>
      </c>
      <c r="H17">
        <v>6984</v>
      </c>
      <c r="K17" s="22" t="s">
        <v>21</v>
      </c>
      <c r="L17" s="26">
        <f t="shared" si="3"/>
        <v>30350</v>
      </c>
      <c r="M17" s="26">
        <f t="shared" si="4"/>
        <v>54.86326194398682</v>
      </c>
      <c r="N17" s="26">
        <f t="shared" si="5"/>
        <v>45.13673805601318</v>
      </c>
      <c r="O17" s="26">
        <f t="shared" si="6"/>
        <v>38.757825370675455</v>
      </c>
      <c r="P17" s="26">
        <f t="shared" si="7"/>
        <v>27.16968698517298</v>
      </c>
      <c r="Q17" s="26">
        <f t="shared" si="8"/>
        <v>11.060955518945633</v>
      </c>
      <c r="R17" s="26">
        <f t="shared" si="9"/>
        <v>23.01153212520593</v>
      </c>
      <c r="S17" s="2"/>
      <c r="T17" s="2"/>
    </row>
    <row r="18" spans="1:20" ht="19.5" customHeight="1">
      <c r="A18" s="22" t="s">
        <v>22</v>
      </c>
      <c r="B18" s="26">
        <f t="shared" si="2"/>
        <v>5464</v>
      </c>
      <c r="C18">
        <v>2368</v>
      </c>
      <c r="D18">
        <v>3096</v>
      </c>
      <c r="E18">
        <v>2777</v>
      </c>
      <c r="F18">
        <v>1499</v>
      </c>
      <c r="G18">
        <v>487</v>
      </c>
      <c r="H18">
        <v>701</v>
      </c>
      <c r="K18" s="22" t="s">
        <v>22</v>
      </c>
      <c r="L18" s="26">
        <f t="shared" si="3"/>
        <v>5464</v>
      </c>
      <c r="M18" s="26">
        <f t="shared" si="4"/>
        <v>43.33821376281113</v>
      </c>
      <c r="N18" s="26">
        <f t="shared" si="5"/>
        <v>56.66178623718887</v>
      </c>
      <c r="O18" s="26">
        <f t="shared" si="6"/>
        <v>50.82357247437774</v>
      </c>
      <c r="P18" s="26">
        <f t="shared" si="7"/>
        <v>27.43411420204978</v>
      </c>
      <c r="Q18" s="26">
        <f t="shared" si="8"/>
        <v>8.912884333821376</v>
      </c>
      <c r="R18" s="26">
        <f t="shared" si="9"/>
        <v>12.829428989751099</v>
      </c>
      <c r="S18" s="2"/>
      <c r="T18" s="2"/>
    </row>
    <row r="19" spans="1:20" ht="19.5" customHeight="1">
      <c r="A19" s="22" t="s">
        <v>23</v>
      </c>
      <c r="B19" s="26">
        <f t="shared" si="2"/>
        <v>6848</v>
      </c>
      <c r="C19">
        <v>4205</v>
      </c>
      <c r="D19">
        <v>2643</v>
      </c>
      <c r="E19">
        <v>3875</v>
      </c>
      <c r="F19">
        <v>1841</v>
      </c>
      <c r="G19">
        <v>466</v>
      </c>
      <c r="H19">
        <v>666</v>
      </c>
      <c r="K19" s="22" t="s">
        <v>23</v>
      </c>
      <c r="L19" s="26">
        <f t="shared" si="3"/>
        <v>6848</v>
      </c>
      <c r="M19" s="26">
        <f t="shared" si="4"/>
        <v>61.404789719626166</v>
      </c>
      <c r="N19" s="26">
        <f t="shared" si="5"/>
        <v>38.595210280373834</v>
      </c>
      <c r="O19" s="26">
        <f t="shared" si="6"/>
        <v>56.585864485981304</v>
      </c>
      <c r="P19" s="26">
        <f t="shared" si="7"/>
        <v>26.88376168224299</v>
      </c>
      <c r="Q19" s="26">
        <f t="shared" si="8"/>
        <v>6.804906542056075</v>
      </c>
      <c r="R19" s="26">
        <f t="shared" si="9"/>
        <v>9.725467289719626</v>
      </c>
      <c r="S19" s="2"/>
      <c r="T19" s="2"/>
    </row>
    <row r="20" spans="1:20" ht="19.5" customHeight="1">
      <c r="A20" s="22" t="s">
        <v>24</v>
      </c>
      <c r="B20" s="26">
        <f t="shared" si="2"/>
        <v>11606</v>
      </c>
      <c r="C20">
        <v>3507</v>
      </c>
      <c r="D20">
        <v>8099</v>
      </c>
      <c r="E20">
        <v>6009</v>
      </c>
      <c r="F20">
        <v>2536</v>
      </c>
      <c r="G20">
        <v>831</v>
      </c>
      <c r="H20">
        <v>2230</v>
      </c>
      <c r="K20" s="22" t="s">
        <v>24</v>
      </c>
      <c r="L20" s="26">
        <f t="shared" si="3"/>
        <v>11606</v>
      </c>
      <c r="M20" s="26">
        <f t="shared" si="4"/>
        <v>30.217129071170085</v>
      </c>
      <c r="N20" s="26">
        <f t="shared" si="5"/>
        <v>69.78287092882992</v>
      </c>
      <c r="O20" s="26">
        <f t="shared" si="6"/>
        <v>51.77494399448561</v>
      </c>
      <c r="P20" s="26">
        <f t="shared" si="7"/>
        <v>21.85076684473548</v>
      </c>
      <c r="Q20" s="26">
        <f t="shared" si="8"/>
        <v>7.160089608823022</v>
      </c>
      <c r="R20" s="26">
        <f t="shared" si="9"/>
        <v>19.214199551955886</v>
      </c>
      <c r="S20" s="2"/>
      <c r="T20" s="2"/>
    </row>
    <row r="21" spans="1:20" ht="19.5" customHeight="1">
      <c r="A21" s="22" t="s">
        <v>25</v>
      </c>
      <c r="B21" s="26">
        <f t="shared" si="2"/>
        <v>26178</v>
      </c>
      <c r="C21">
        <v>5314</v>
      </c>
      <c r="D21">
        <v>20864</v>
      </c>
      <c r="E21">
        <v>6495</v>
      </c>
      <c r="F21">
        <v>4441</v>
      </c>
      <c r="G21">
        <v>2921</v>
      </c>
      <c r="H21">
        <v>12321</v>
      </c>
      <c r="K21" s="22" t="s">
        <v>25</v>
      </c>
      <c r="L21" s="26">
        <f t="shared" si="3"/>
        <v>26178</v>
      </c>
      <c r="M21" s="26">
        <f t="shared" si="4"/>
        <v>20.299488119795246</v>
      </c>
      <c r="N21" s="26">
        <f t="shared" si="5"/>
        <v>79.70051188020474</v>
      </c>
      <c r="O21" s="26">
        <f t="shared" si="6"/>
        <v>24.81090992436397</v>
      </c>
      <c r="P21" s="26">
        <f t="shared" si="7"/>
        <v>16.964626785850715</v>
      </c>
      <c r="Q21" s="26">
        <f t="shared" si="8"/>
        <v>11.158224463289786</v>
      </c>
      <c r="R21" s="26">
        <f t="shared" si="9"/>
        <v>47.066238826495535</v>
      </c>
      <c r="S21" s="2"/>
      <c r="T21" s="2"/>
    </row>
    <row r="22" spans="1:20" ht="19.5" customHeight="1">
      <c r="A22" s="22" t="s">
        <v>26</v>
      </c>
      <c r="B22" s="26">
        <f t="shared" si="2"/>
        <v>1808</v>
      </c>
      <c r="C22">
        <v>1215</v>
      </c>
      <c r="D22">
        <v>593</v>
      </c>
      <c r="E22">
        <v>530</v>
      </c>
      <c r="F22">
        <v>398</v>
      </c>
      <c r="G22">
        <v>237</v>
      </c>
      <c r="H22">
        <v>643</v>
      </c>
      <c r="K22" s="22" t="s">
        <v>26</v>
      </c>
      <c r="L22" s="26">
        <f t="shared" si="3"/>
        <v>1808</v>
      </c>
      <c r="M22" s="26">
        <f t="shared" si="4"/>
        <v>67.20132743362832</v>
      </c>
      <c r="N22" s="26">
        <f t="shared" si="5"/>
        <v>32.798672566371685</v>
      </c>
      <c r="O22" s="26">
        <f t="shared" si="6"/>
        <v>29.314159292035395</v>
      </c>
      <c r="P22" s="26">
        <f t="shared" si="7"/>
        <v>22.013274336283185</v>
      </c>
      <c r="Q22" s="26">
        <f t="shared" si="8"/>
        <v>13.108407079646017</v>
      </c>
      <c r="R22" s="26">
        <f t="shared" si="9"/>
        <v>35.5641592920354</v>
      </c>
      <c r="S22" s="2"/>
      <c r="T22" s="2"/>
    </row>
    <row r="23" spans="1:20" ht="19.5" customHeight="1">
      <c r="A23" s="22" t="s">
        <v>27</v>
      </c>
      <c r="B23" s="26">
        <f t="shared" si="2"/>
        <v>22330</v>
      </c>
      <c r="C23">
        <v>11757</v>
      </c>
      <c r="D23">
        <v>10573</v>
      </c>
      <c r="E23">
        <v>8488</v>
      </c>
      <c r="F23">
        <v>5759</v>
      </c>
      <c r="G23">
        <v>2578</v>
      </c>
      <c r="H23">
        <v>5505</v>
      </c>
      <c r="K23" s="22" t="s">
        <v>27</v>
      </c>
      <c r="L23" s="26">
        <f t="shared" si="3"/>
        <v>22330</v>
      </c>
      <c r="M23" s="26">
        <f t="shared" si="4"/>
        <v>52.65114196148679</v>
      </c>
      <c r="N23" s="26">
        <f t="shared" si="5"/>
        <v>47.34885803851321</v>
      </c>
      <c r="O23" s="26">
        <f t="shared" si="6"/>
        <v>38.01164352888491</v>
      </c>
      <c r="P23" s="26">
        <f t="shared" si="7"/>
        <v>25.790416480071656</v>
      </c>
      <c r="Q23" s="26">
        <f t="shared" si="8"/>
        <v>11.545006717420511</v>
      </c>
      <c r="R23" s="26">
        <f t="shared" si="9"/>
        <v>24.652933273622928</v>
      </c>
      <c r="S23" s="2"/>
      <c r="T23" s="2"/>
    </row>
    <row r="24" spans="1:20" ht="19.5" customHeight="1">
      <c r="A24" s="22" t="s">
        <v>28</v>
      </c>
      <c r="B24" s="26">
        <f t="shared" si="2"/>
        <v>4319</v>
      </c>
      <c r="C24">
        <v>2302</v>
      </c>
      <c r="D24">
        <v>2017</v>
      </c>
      <c r="E24">
        <v>2015</v>
      </c>
      <c r="F24">
        <v>1128</v>
      </c>
      <c r="G24">
        <v>407</v>
      </c>
      <c r="H24">
        <v>769</v>
      </c>
      <c r="K24" s="22" t="s">
        <v>28</v>
      </c>
      <c r="L24" s="26">
        <f t="shared" si="3"/>
        <v>4319</v>
      </c>
      <c r="M24" s="26">
        <f t="shared" si="4"/>
        <v>53.29937485529057</v>
      </c>
      <c r="N24" s="26">
        <f t="shared" si="5"/>
        <v>46.70062514470942</v>
      </c>
      <c r="O24" s="26">
        <f t="shared" si="6"/>
        <v>46.654318129196575</v>
      </c>
      <c r="P24" s="26">
        <f t="shared" si="7"/>
        <v>26.11715674924751</v>
      </c>
      <c r="Q24" s="26">
        <f t="shared" si="8"/>
        <v>9.423477656865014</v>
      </c>
      <c r="R24" s="26">
        <f t="shared" si="9"/>
        <v>17.8050474646909</v>
      </c>
      <c r="S24" s="2"/>
      <c r="T24" s="2"/>
    </row>
    <row r="25" spans="1:20" ht="19.5" customHeight="1">
      <c r="A25" s="22" t="s">
        <v>29</v>
      </c>
      <c r="B25" s="26">
        <f t="shared" si="2"/>
        <v>11298</v>
      </c>
      <c r="C25">
        <v>8960</v>
      </c>
      <c r="D25">
        <v>2338</v>
      </c>
      <c r="E25">
        <v>3937</v>
      </c>
      <c r="F25">
        <v>3300</v>
      </c>
      <c r="G25">
        <v>1136</v>
      </c>
      <c r="H25">
        <v>2925</v>
      </c>
      <c r="K25" s="22" t="s">
        <v>29</v>
      </c>
      <c r="L25" s="26">
        <f t="shared" si="3"/>
        <v>11298</v>
      </c>
      <c r="M25" s="26">
        <f t="shared" si="4"/>
        <v>79.30607187112764</v>
      </c>
      <c r="N25" s="26">
        <f t="shared" si="5"/>
        <v>20.693928128872365</v>
      </c>
      <c r="O25" s="26">
        <f t="shared" si="6"/>
        <v>34.846875553195254</v>
      </c>
      <c r="P25" s="26">
        <f t="shared" si="7"/>
        <v>29.208709506107276</v>
      </c>
      <c r="Q25" s="26">
        <f t="shared" si="8"/>
        <v>10.05487696937511</v>
      </c>
      <c r="R25" s="26">
        <f t="shared" si="9"/>
        <v>25.88953797132236</v>
      </c>
      <c r="S25" s="2"/>
      <c r="T25" s="2"/>
    </row>
    <row r="26" spans="1:20" ht="19.5" customHeight="1">
      <c r="A26" s="22" t="s">
        <v>30</v>
      </c>
      <c r="B26" s="26">
        <f t="shared" si="2"/>
        <v>10556</v>
      </c>
      <c r="C26">
        <v>9138</v>
      </c>
      <c r="D26">
        <v>1418</v>
      </c>
      <c r="E26">
        <v>3575</v>
      </c>
      <c r="F26">
        <v>3256</v>
      </c>
      <c r="G26">
        <v>1088</v>
      </c>
      <c r="H26">
        <v>2637</v>
      </c>
      <c r="K26" s="22" t="s">
        <v>30</v>
      </c>
      <c r="L26" s="26">
        <f t="shared" si="3"/>
        <v>10556</v>
      </c>
      <c r="M26" s="26">
        <f t="shared" si="4"/>
        <v>86.5668813944676</v>
      </c>
      <c r="N26" s="26">
        <f t="shared" si="5"/>
        <v>13.433118605532398</v>
      </c>
      <c r="O26" s="26">
        <f t="shared" si="6"/>
        <v>33.86699507389162</v>
      </c>
      <c r="P26" s="26">
        <f t="shared" si="7"/>
        <v>30.845017051913604</v>
      </c>
      <c r="Q26" s="26">
        <f t="shared" si="8"/>
        <v>10.30693444486548</v>
      </c>
      <c r="R26" s="26">
        <f t="shared" si="9"/>
        <v>24.981053429329293</v>
      </c>
      <c r="S26" s="2"/>
      <c r="T26" s="2"/>
    </row>
    <row r="27" spans="1:20" ht="19.5" customHeight="1">
      <c r="A27" s="22" t="s">
        <v>31</v>
      </c>
      <c r="B27" s="26">
        <f t="shared" si="2"/>
        <v>5472</v>
      </c>
      <c r="C27">
        <v>4629</v>
      </c>
      <c r="D27">
        <v>843</v>
      </c>
      <c r="E27">
        <v>2518</v>
      </c>
      <c r="F27">
        <v>1669</v>
      </c>
      <c r="G27">
        <v>414</v>
      </c>
      <c r="H27">
        <v>871</v>
      </c>
      <c r="K27" s="22" t="s">
        <v>31</v>
      </c>
      <c r="L27" s="26">
        <f t="shared" si="3"/>
        <v>5472</v>
      </c>
      <c r="M27" s="26">
        <f t="shared" si="4"/>
        <v>84.59429824561403</v>
      </c>
      <c r="N27" s="26">
        <f t="shared" si="5"/>
        <v>15.405701754385964</v>
      </c>
      <c r="O27" s="26">
        <f t="shared" si="6"/>
        <v>46.01608187134503</v>
      </c>
      <c r="P27" s="26">
        <f t="shared" si="7"/>
        <v>30.500730994152047</v>
      </c>
      <c r="Q27" s="26">
        <f t="shared" si="8"/>
        <v>7.565789473684211</v>
      </c>
      <c r="R27" s="26">
        <f t="shared" si="9"/>
        <v>15.917397660818713</v>
      </c>
      <c r="S27" s="2"/>
      <c r="T27" s="2"/>
    </row>
    <row r="28" spans="1:20" ht="19.5" customHeight="1">
      <c r="A28" s="22" t="s">
        <v>32</v>
      </c>
      <c r="B28" s="26">
        <f t="shared" si="2"/>
        <v>19195</v>
      </c>
      <c r="C28">
        <v>18021</v>
      </c>
      <c r="D28">
        <v>1174</v>
      </c>
      <c r="E28">
        <v>5933</v>
      </c>
      <c r="F28">
        <v>6384</v>
      </c>
      <c r="G28">
        <v>2316</v>
      </c>
      <c r="H28">
        <v>4562</v>
      </c>
      <c r="K28" s="22" t="s">
        <v>32</v>
      </c>
      <c r="L28" s="26">
        <f t="shared" si="3"/>
        <v>19195</v>
      </c>
      <c r="M28" s="26">
        <f t="shared" si="4"/>
        <v>93.8838239124772</v>
      </c>
      <c r="N28" s="26">
        <f t="shared" si="5"/>
        <v>6.116176087522793</v>
      </c>
      <c r="O28" s="26">
        <f t="shared" si="6"/>
        <v>30.909090909090907</v>
      </c>
      <c r="P28" s="26">
        <f t="shared" si="7"/>
        <v>33.258661109663976</v>
      </c>
      <c r="Q28" s="26">
        <f t="shared" si="8"/>
        <v>12.06564209429539</v>
      </c>
      <c r="R28" s="26">
        <f t="shared" si="9"/>
        <v>23.766605886949726</v>
      </c>
      <c r="S28" s="2"/>
      <c r="T28" s="2"/>
    </row>
    <row r="29" spans="1:20" ht="19.5" customHeight="1">
      <c r="A29" s="22" t="s">
        <v>33</v>
      </c>
      <c r="B29" s="26">
        <f t="shared" si="2"/>
        <v>1208</v>
      </c>
      <c r="C29">
        <v>1120</v>
      </c>
      <c r="D29">
        <v>88</v>
      </c>
      <c r="E29">
        <v>403</v>
      </c>
      <c r="F29">
        <v>535</v>
      </c>
      <c r="G29">
        <v>119</v>
      </c>
      <c r="H29">
        <v>151</v>
      </c>
      <c r="K29" s="22" t="s">
        <v>33</v>
      </c>
      <c r="L29" s="26">
        <f t="shared" si="3"/>
        <v>1208</v>
      </c>
      <c r="M29" s="26">
        <f t="shared" si="4"/>
        <v>92.71523178807946</v>
      </c>
      <c r="N29" s="26">
        <f t="shared" si="5"/>
        <v>7.28476821192053</v>
      </c>
      <c r="O29" s="26">
        <f t="shared" si="6"/>
        <v>33.360927152317885</v>
      </c>
      <c r="P29" s="26">
        <f t="shared" si="7"/>
        <v>44.288079470198674</v>
      </c>
      <c r="Q29" s="26">
        <f t="shared" si="8"/>
        <v>9.850993377483444</v>
      </c>
      <c r="R29" s="26">
        <f t="shared" si="9"/>
        <v>12.5</v>
      </c>
      <c r="S29" s="2"/>
      <c r="T29" s="2"/>
    </row>
    <row r="30" spans="1:20" ht="19.5" customHeight="1">
      <c r="A30" s="22" t="s">
        <v>34</v>
      </c>
      <c r="B30" s="26">
        <f t="shared" si="2"/>
        <v>1999</v>
      </c>
      <c r="C30">
        <v>1426</v>
      </c>
      <c r="D30">
        <v>573</v>
      </c>
      <c r="E30">
        <v>853</v>
      </c>
      <c r="F30">
        <v>563</v>
      </c>
      <c r="G30">
        <v>245</v>
      </c>
      <c r="H30">
        <v>338</v>
      </c>
      <c r="K30" s="22" t="s">
        <v>34</v>
      </c>
      <c r="L30" s="26">
        <f t="shared" si="3"/>
        <v>1999</v>
      </c>
      <c r="M30" s="26">
        <f t="shared" si="4"/>
        <v>71.33566783391696</v>
      </c>
      <c r="N30" s="26">
        <f t="shared" si="5"/>
        <v>28.66433216608304</v>
      </c>
      <c r="O30" s="26">
        <f t="shared" si="6"/>
        <v>42.671335667833915</v>
      </c>
      <c r="P30" s="26">
        <f t="shared" si="7"/>
        <v>28.16408204102051</v>
      </c>
      <c r="Q30" s="26">
        <f t="shared" si="8"/>
        <v>12.256128064032017</v>
      </c>
      <c r="R30" s="26">
        <f t="shared" si="9"/>
        <v>16.908454227113555</v>
      </c>
      <c r="S30" s="2"/>
      <c r="T30" s="2"/>
    </row>
    <row r="31" spans="1:20" ht="19.5" customHeight="1">
      <c r="A31" s="9" t="s">
        <v>63</v>
      </c>
      <c r="B31" s="26">
        <f t="shared" si="2"/>
        <v>601</v>
      </c>
      <c r="C31">
        <v>284</v>
      </c>
      <c r="D31">
        <v>317</v>
      </c>
      <c r="E31">
        <v>166</v>
      </c>
      <c r="F31">
        <v>215</v>
      </c>
      <c r="G31">
        <v>51</v>
      </c>
      <c r="H31">
        <v>169</v>
      </c>
      <c r="K31" s="22" t="s">
        <v>63</v>
      </c>
      <c r="L31" s="26">
        <f t="shared" si="3"/>
        <v>601</v>
      </c>
      <c r="M31" s="26">
        <f t="shared" si="4"/>
        <v>47.25457570715474</v>
      </c>
      <c r="N31" s="26">
        <f t="shared" si="5"/>
        <v>52.74542429284526</v>
      </c>
      <c r="O31" s="26">
        <f t="shared" si="6"/>
        <v>27.620632279534107</v>
      </c>
      <c r="P31" s="26">
        <f t="shared" si="7"/>
        <v>35.77371048252912</v>
      </c>
      <c r="Q31" s="26">
        <f t="shared" si="8"/>
        <v>8.48585690515807</v>
      </c>
      <c r="R31" s="26">
        <f t="shared" si="9"/>
        <v>28.1198003327787</v>
      </c>
      <c r="S31" s="2"/>
      <c r="T31" s="2"/>
    </row>
    <row r="32" spans="1:18" ht="15">
      <c r="A32" s="22" t="s">
        <v>36</v>
      </c>
      <c r="B32" s="52">
        <f aca="true" t="shared" si="10" ref="B32:H32">SUM(B6:B31)</f>
        <v>324220</v>
      </c>
      <c r="C32" s="52">
        <f t="shared" si="10"/>
        <v>155431</v>
      </c>
      <c r="D32" s="52">
        <f t="shared" si="10"/>
        <v>168789</v>
      </c>
      <c r="E32" s="52">
        <f t="shared" si="10"/>
        <v>113402</v>
      </c>
      <c r="F32" s="52">
        <f t="shared" si="10"/>
        <v>79017</v>
      </c>
      <c r="G32" s="52">
        <f t="shared" si="10"/>
        <v>35734</v>
      </c>
      <c r="H32" s="52">
        <f t="shared" si="10"/>
        <v>96067</v>
      </c>
      <c r="K32" s="53" t="s">
        <v>36</v>
      </c>
      <c r="L32" s="34">
        <f>SUM(L6:L31)</f>
        <v>324220</v>
      </c>
      <c r="M32" s="34">
        <f aca="true" t="shared" si="11" ref="M32:R32">C32</f>
        <v>155431</v>
      </c>
      <c r="N32" s="34">
        <f t="shared" si="11"/>
        <v>168789</v>
      </c>
      <c r="O32" s="34">
        <f t="shared" si="11"/>
        <v>113402</v>
      </c>
      <c r="P32" s="34">
        <f t="shared" si="11"/>
        <v>79017</v>
      </c>
      <c r="Q32" s="34">
        <f t="shared" si="11"/>
        <v>35734</v>
      </c>
      <c r="R32" s="34">
        <f t="shared" si="11"/>
        <v>96067</v>
      </c>
    </row>
    <row r="33" spans="2:18" ht="15">
      <c r="B33" s="18"/>
      <c r="E33" s="18"/>
      <c r="F33" s="18"/>
      <c r="G33" s="18"/>
      <c r="H33" s="18"/>
      <c r="I33" s="54"/>
      <c r="K33" s="9" t="s">
        <v>64</v>
      </c>
      <c r="L33" s="55">
        <f aca="true" t="shared" si="12" ref="L33:R33">(L32/$L$32)</f>
        <v>1</v>
      </c>
      <c r="M33" s="55">
        <f t="shared" si="12"/>
        <v>0.4793997902658689</v>
      </c>
      <c r="N33" s="55">
        <f t="shared" si="12"/>
        <v>0.5206002097341311</v>
      </c>
      <c r="O33" s="55">
        <f t="shared" si="12"/>
        <v>0.34976867559064834</v>
      </c>
      <c r="P33" s="55">
        <f t="shared" si="12"/>
        <v>0.24371414471655048</v>
      </c>
      <c r="Q33" s="55">
        <f t="shared" si="12"/>
        <v>0.11021528591696995</v>
      </c>
      <c r="R33" s="55">
        <f t="shared" si="12"/>
        <v>0.2963018937758312</v>
      </c>
    </row>
    <row r="34" ht="15">
      <c r="I34" s="2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1">
      <selection activeCell="C49" sqref="C49"/>
    </sheetView>
  </sheetViews>
  <sheetFormatPr defaultColWidth="9.140625" defaultRowHeight="15"/>
  <cols>
    <col min="1" max="1" width="77.140625" style="68" customWidth="1"/>
    <col min="2" max="2" width="9.140625" style="57" customWidth="1"/>
    <col min="3" max="16384" width="9.140625" style="58" customWidth="1"/>
  </cols>
  <sheetData>
    <row r="1" ht="15">
      <c r="A1" s="56" t="s">
        <v>326</v>
      </c>
    </row>
    <row r="2" spans="1:2" ht="15">
      <c r="A2" s="59"/>
      <c r="B2" s="60"/>
    </row>
    <row r="3" spans="1:2" ht="15">
      <c r="A3" s="61" t="s">
        <v>65</v>
      </c>
      <c r="B3" s="60"/>
    </row>
    <row r="4" spans="1:2" ht="15">
      <c r="A4" s="62"/>
      <c r="B4" s="63"/>
    </row>
    <row r="5" spans="1:2" ht="12.75">
      <c r="A5" s="64" t="s">
        <v>66</v>
      </c>
      <c r="B5" s="65" t="s">
        <v>0</v>
      </c>
    </row>
    <row r="6" spans="1:2" ht="15">
      <c r="A6" t="s">
        <v>67</v>
      </c>
      <c r="B6" s="2">
        <v>8756</v>
      </c>
    </row>
    <row r="7" spans="1:2" ht="15">
      <c r="A7" t="s">
        <v>68</v>
      </c>
      <c r="B7" s="2">
        <v>8165</v>
      </c>
    </row>
    <row r="8" spans="1:2" ht="15">
      <c r="A8" t="s">
        <v>70</v>
      </c>
      <c r="B8" s="2">
        <v>3395</v>
      </c>
    </row>
    <row r="9" spans="1:2" ht="15">
      <c r="A9" t="s">
        <v>69</v>
      </c>
      <c r="B9" s="2">
        <v>3206</v>
      </c>
    </row>
    <row r="10" spans="1:2" ht="15">
      <c r="A10" t="s">
        <v>72</v>
      </c>
      <c r="B10" s="2">
        <v>2903</v>
      </c>
    </row>
    <row r="11" spans="1:2" ht="15">
      <c r="A11" t="s">
        <v>73</v>
      </c>
      <c r="B11" s="2">
        <v>2735</v>
      </c>
    </row>
    <row r="12" spans="1:2" ht="15">
      <c r="A12" t="s">
        <v>76</v>
      </c>
      <c r="B12" s="2">
        <v>2697</v>
      </c>
    </row>
    <row r="13" spans="1:2" ht="15">
      <c r="A13" t="s">
        <v>74</v>
      </c>
      <c r="B13" s="2">
        <v>2571</v>
      </c>
    </row>
    <row r="14" spans="1:2" ht="15">
      <c r="A14" t="s">
        <v>75</v>
      </c>
      <c r="B14" s="2">
        <v>2544</v>
      </c>
    </row>
    <row r="15" spans="1:2" ht="15">
      <c r="A15" t="s">
        <v>83</v>
      </c>
      <c r="B15" s="2">
        <v>2513</v>
      </c>
    </row>
    <row r="16" spans="1:2" ht="15">
      <c r="A16" t="s">
        <v>78</v>
      </c>
      <c r="B16" s="2">
        <v>2492</v>
      </c>
    </row>
    <row r="17" spans="1:2" ht="15">
      <c r="A17" t="s">
        <v>71</v>
      </c>
      <c r="B17" s="2">
        <v>2380</v>
      </c>
    </row>
    <row r="18" spans="1:2" ht="15">
      <c r="A18" t="s">
        <v>77</v>
      </c>
      <c r="B18" s="2">
        <v>2327</v>
      </c>
    </row>
    <row r="19" spans="1:2" ht="15">
      <c r="A19" t="s">
        <v>80</v>
      </c>
      <c r="B19" s="2">
        <v>2302</v>
      </c>
    </row>
    <row r="20" spans="1:2" ht="15">
      <c r="A20" t="s">
        <v>88</v>
      </c>
      <c r="B20" s="2">
        <v>2238</v>
      </c>
    </row>
    <row r="21" spans="1:2" ht="15">
      <c r="A21" t="s">
        <v>79</v>
      </c>
      <c r="B21" s="2">
        <v>2213</v>
      </c>
    </row>
    <row r="22" spans="1:2" ht="15">
      <c r="A22" t="s">
        <v>90</v>
      </c>
      <c r="B22" s="2">
        <v>2066</v>
      </c>
    </row>
    <row r="23" spans="1:2" ht="15">
      <c r="A23" t="s">
        <v>81</v>
      </c>
      <c r="B23" s="2">
        <v>2050</v>
      </c>
    </row>
    <row r="24" spans="1:2" ht="15">
      <c r="A24" t="s">
        <v>89</v>
      </c>
      <c r="B24" s="2">
        <v>1999</v>
      </c>
    </row>
    <row r="25" spans="1:2" ht="15">
      <c r="A25" t="s">
        <v>87</v>
      </c>
      <c r="B25" s="2">
        <v>1973</v>
      </c>
    </row>
    <row r="26" spans="1:2" ht="15">
      <c r="A26" t="s">
        <v>82</v>
      </c>
      <c r="B26" s="2">
        <v>1937</v>
      </c>
    </row>
    <row r="27" spans="1:2" ht="15">
      <c r="A27" t="s">
        <v>91</v>
      </c>
      <c r="B27" s="2">
        <v>1922</v>
      </c>
    </row>
    <row r="28" spans="1:2" ht="15">
      <c r="A28" t="s">
        <v>84</v>
      </c>
      <c r="B28" s="2">
        <v>1856</v>
      </c>
    </row>
    <row r="29" spans="1:2" ht="15">
      <c r="A29" t="s">
        <v>85</v>
      </c>
      <c r="B29" s="2">
        <v>1778</v>
      </c>
    </row>
    <row r="30" spans="1:2" ht="15">
      <c r="A30" t="s">
        <v>106</v>
      </c>
      <c r="B30" s="2">
        <v>1741</v>
      </c>
    </row>
    <row r="31" spans="1:2" ht="15">
      <c r="A31" t="s">
        <v>86</v>
      </c>
      <c r="B31" s="2">
        <v>1607</v>
      </c>
    </row>
    <row r="32" spans="1:2" ht="15">
      <c r="A32" t="s">
        <v>119</v>
      </c>
      <c r="B32" s="2">
        <v>1443</v>
      </c>
    </row>
    <row r="33" spans="1:2" ht="15">
      <c r="A33" t="s">
        <v>92</v>
      </c>
      <c r="B33" s="2">
        <v>1443</v>
      </c>
    </row>
    <row r="34" spans="1:2" ht="15">
      <c r="A34" t="s">
        <v>123</v>
      </c>
      <c r="B34" s="2">
        <v>1439</v>
      </c>
    </row>
    <row r="35" spans="1:2" ht="15">
      <c r="A35" t="s">
        <v>94</v>
      </c>
      <c r="B35" s="2">
        <v>1423</v>
      </c>
    </row>
    <row r="36" spans="1:2" ht="15">
      <c r="A36" t="s">
        <v>103</v>
      </c>
      <c r="B36" s="2">
        <v>1404</v>
      </c>
    </row>
    <row r="37" spans="1:2" ht="15">
      <c r="A37" t="s">
        <v>98</v>
      </c>
      <c r="B37" s="2">
        <v>1342</v>
      </c>
    </row>
    <row r="38" spans="1:2" ht="15">
      <c r="A38" t="s">
        <v>93</v>
      </c>
      <c r="B38" s="2">
        <v>1324</v>
      </c>
    </row>
    <row r="39" spans="1:2" ht="15">
      <c r="A39" t="s">
        <v>102</v>
      </c>
      <c r="B39" s="2">
        <v>1323</v>
      </c>
    </row>
    <row r="40" spans="1:2" ht="15">
      <c r="A40" t="s">
        <v>99</v>
      </c>
      <c r="B40" s="2">
        <v>1313</v>
      </c>
    </row>
    <row r="41" spans="1:2" ht="15">
      <c r="A41" t="s">
        <v>97</v>
      </c>
      <c r="B41" s="2">
        <v>1300</v>
      </c>
    </row>
    <row r="42" spans="1:2" ht="15">
      <c r="A42" t="s">
        <v>109</v>
      </c>
      <c r="B42" s="2">
        <v>1286</v>
      </c>
    </row>
    <row r="43" spans="1:2" ht="15">
      <c r="A43" t="s">
        <v>101</v>
      </c>
      <c r="B43" s="2">
        <v>1264</v>
      </c>
    </row>
    <row r="44" spans="1:2" ht="15">
      <c r="A44" t="s">
        <v>116</v>
      </c>
      <c r="B44" s="2">
        <v>1241</v>
      </c>
    </row>
    <row r="45" spans="1:2" ht="15">
      <c r="A45" t="s">
        <v>112</v>
      </c>
      <c r="B45" s="2">
        <v>1212</v>
      </c>
    </row>
    <row r="46" spans="1:2" ht="15">
      <c r="A46" t="s">
        <v>114</v>
      </c>
      <c r="B46" s="2">
        <v>1200</v>
      </c>
    </row>
    <row r="47" spans="1:2" ht="15">
      <c r="A47" t="s">
        <v>105</v>
      </c>
      <c r="B47" s="2">
        <v>1184</v>
      </c>
    </row>
    <row r="48" spans="1:2" ht="15">
      <c r="A48" t="s">
        <v>107</v>
      </c>
      <c r="B48" s="2">
        <v>1174</v>
      </c>
    </row>
    <row r="49" spans="1:2" ht="15">
      <c r="A49" t="s">
        <v>115</v>
      </c>
      <c r="B49" s="2">
        <v>1172</v>
      </c>
    </row>
    <row r="50" spans="1:2" ht="15">
      <c r="A50" t="s">
        <v>110</v>
      </c>
      <c r="B50" s="2">
        <v>1156</v>
      </c>
    </row>
    <row r="51" spans="1:2" ht="15">
      <c r="A51" t="s">
        <v>104</v>
      </c>
      <c r="B51" s="2">
        <v>1147</v>
      </c>
    </row>
    <row r="52" spans="1:2" ht="15">
      <c r="A52" t="s">
        <v>147</v>
      </c>
      <c r="B52" s="2">
        <v>1135</v>
      </c>
    </row>
    <row r="53" spans="1:2" ht="15">
      <c r="A53" t="s">
        <v>113</v>
      </c>
      <c r="B53" s="2">
        <v>1130</v>
      </c>
    </row>
    <row r="54" spans="1:2" ht="15">
      <c r="A54" t="s">
        <v>144</v>
      </c>
      <c r="B54" s="2">
        <v>1097</v>
      </c>
    </row>
    <row r="55" spans="1:2" ht="15">
      <c r="A55" t="s">
        <v>125</v>
      </c>
      <c r="B55" s="2">
        <v>1073</v>
      </c>
    </row>
    <row r="56" spans="1:2" ht="15">
      <c r="A56" s="66" t="s">
        <v>117</v>
      </c>
      <c r="B56" s="67">
        <v>324220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41">
      <selection activeCell="B56" sqref="B56"/>
    </sheetView>
  </sheetViews>
  <sheetFormatPr defaultColWidth="9.140625" defaultRowHeight="15"/>
  <cols>
    <col min="1" max="1" width="78.28125" style="68" customWidth="1"/>
    <col min="2" max="2" width="9.140625" style="57" customWidth="1"/>
    <col min="3" max="16384" width="9.140625" style="58" customWidth="1"/>
  </cols>
  <sheetData>
    <row r="1" ht="15">
      <c r="A1" s="56" t="s">
        <v>329</v>
      </c>
    </row>
    <row r="2" spans="1:2" ht="15">
      <c r="A2" s="59"/>
      <c r="B2" s="60"/>
    </row>
    <row r="3" spans="1:2" ht="15">
      <c r="A3" s="61" t="s">
        <v>118</v>
      </c>
      <c r="B3" s="60"/>
    </row>
    <row r="4" spans="1:2" ht="15">
      <c r="A4" s="62"/>
      <c r="B4" s="63"/>
    </row>
    <row r="5" spans="1:2" ht="12.75">
      <c r="A5" s="64" t="s">
        <v>66</v>
      </c>
      <c r="B5" s="65" t="s">
        <v>0</v>
      </c>
    </row>
    <row r="6" spans="1:2" ht="15">
      <c r="A6" t="s">
        <v>68</v>
      </c>
      <c r="B6" s="2">
        <v>5046</v>
      </c>
    </row>
    <row r="7" spans="1:2" ht="15">
      <c r="A7" t="s">
        <v>67</v>
      </c>
      <c r="B7" s="2">
        <v>4768</v>
      </c>
    </row>
    <row r="8" spans="1:2" ht="15">
      <c r="A8" t="s">
        <v>83</v>
      </c>
      <c r="B8" s="2">
        <v>1791</v>
      </c>
    </row>
    <row r="9" spans="1:2" ht="15">
      <c r="A9" t="s">
        <v>78</v>
      </c>
      <c r="B9" s="2">
        <v>1744</v>
      </c>
    </row>
    <row r="10" spans="1:2" ht="15">
      <c r="A10" t="s">
        <v>85</v>
      </c>
      <c r="B10" s="2">
        <v>1699</v>
      </c>
    </row>
    <row r="11" spans="1:2" ht="15">
      <c r="A11" t="s">
        <v>90</v>
      </c>
      <c r="B11" s="2">
        <v>1525</v>
      </c>
    </row>
    <row r="12" spans="1:2" ht="15">
      <c r="A12" t="s">
        <v>89</v>
      </c>
      <c r="B12" s="2">
        <v>1439</v>
      </c>
    </row>
    <row r="13" spans="1:2" ht="15">
      <c r="A13" t="s">
        <v>91</v>
      </c>
      <c r="B13" s="2">
        <v>1419</v>
      </c>
    </row>
    <row r="14" spans="1:2" ht="15">
      <c r="A14" t="s">
        <v>112</v>
      </c>
      <c r="B14" s="2">
        <v>1143</v>
      </c>
    </row>
    <row r="15" spans="1:2" ht="15">
      <c r="A15" t="s">
        <v>119</v>
      </c>
      <c r="B15" s="2">
        <v>1141</v>
      </c>
    </row>
    <row r="16" spans="1:2" ht="15">
      <c r="A16" t="s">
        <v>115</v>
      </c>
      <c r="B16" s="2">
        <v>1106</v>
      </c>
    </row>
    <row r="17" spans="1:2" ht="15">
      <c r="A17" t="s">
        <v>81</v>
      </c>
      <c r="B17" s="2">
        <v>1075</v>
      </c>
    </row>
    <row r="18" spans="1:2" ht="15">
      <c r="A18" t="s">
        <v>113</v>
      </c>
      <c r="B18" s="2">
        <v>1072</v>
      </c>
    </row>
    <row r="19" spans="1:2" ht="15">
      <c r="A19" t="s">
        <v>123</v>
      </c>
      <c r="B19" s="2">
        <v>1067</v>
      </c>
    </row>
    <row r="20" spans="1:2" ht="15">
      <c r="A20" t="s">
        <v>94</v>
      </c>
      <c r="B20" s="2">
        <v>940</v>
      </c>
    </row>
    <row r="21" spans="1:2" ht="15">
      <c r="A21" t="s">
        <v>116</v>
      </c>
      <c r="B21" s="2">
        <v>925</v>
      </c>
    </row>
    <row r="22" spans="1:2" ht="15">
      <c r="A22" t="s">
        <v>114</v>
      </c>
      <c r="B22" s="2">
        <v>911</v>
      </c>
    </row>
    <row r="23" spans="1:2" ht="15">
      <c r="A23" t="s">
        <v>79</v>
      </c>
      <c r="B23" s="2">
        <v>892</v>
      </c>
    </row>
    <row r="24" spans="1:2" ht="15">
      <c r="A24" t="s">
        <v>120</v>
      </c>
      <c r="B24" s="2">
        <v>827</v>
      </c>
    </row>
    <row r="25" spans="1:2" ht="15">
      <c r="A25" t="s">
        <v>72</v>
      </c>
      <c r="B25" s="2">
        <v>789</v>
      </c>
    </row>
    <row r="26" spans="1:2" ht="15">
      <c r="A26" t="s">
        <v>104</v>
      </c>
      <c r="B26" s="2">
        <v>772</v>
      </c>
    </row>
    <row r="27" spans="1:2" ht="15">
      <c r="A27" t="s">
        <v>127</v>
      </c>
      <c r="B27" s="2">
        <v>756</v>
      </c>
    </row>
    <row r="28" spans="1:2" ht="15">
      <c r="A28" t="s">
        <v>125</v>
      </c>
      <c r="B28" s="2">
        <v>743</v>
      </c>
    </row>
    <row r="29" spans="1:2" ht="15">
      <c r="A29" t="s">
        <v>121</v>
      </c>
      <c r="B29" s="2">
        <v>741</v>
      </c>
    </row>
    <row r="30" spans="1:2" ht="15">
      <c r="A30" t="s">
        <v>126</v>
      </c>
      <c r="B30" s="2">
        <v>738</v>
      </c>
    </row>
    <row r="31" spans="1:2" ht="15">
      <c r="A31" t="s">
        <v>138</v>
      </c>
      <c r="B31" s="2">
        <v>732</v>
      </c>
    </row>
    <row r="32" spans="1:2" ht="15">
      <c r="A32" t="s">
        <v>122</v>
      </c>
      <c r="B32" s="2">
        <v>719</v>
      </c>
    </row>
    <row r="33" spans="1:2" ht="15">
      <c r="A33" t="s">
        <v>124</v>
      </c>
      <c r="B33" s="2">
        <v>706</v>
      </c>
    </row>
    <row r="34" spans="1:2" ht="15">
      <c r="A34" t="s">
        <v>74</v>
      </c>
      <c r="B34" s="2">
        <v>697</v>
      </c>
    </row>
    <row r="35" spans="1:2" ht="15">
      <c r="A35" t="s">
        <v>69</v>
      </c>
      <c r="B35" s="2">
        <v>684</v>
      </c>
    </row>
    <row r="36" spans="1:2" ht="15">
      <c r="A36" t="s">
        <v>70</v>
      </c>
      <c r="B36" s="2">
        <v>682</v>
      </c>
    </row>
    <row r="37" spans="1:2" ht="15">
      <c r="A37" t="s">
        <v>128</v>
      </c>
      <c r="B37" s="2">
        <v>657</v>
      </c>
    </row>
    <row r="38" spans="1:2" ht="15">
      <c r="A38" t="s">
        <v>106</v>
      </c>
      <c r="B38" s="2">
        <v>654</v>
      </c>
    </row>
    <row r="39" spans="1:2" ht="15">
      <c r="A39" t="s">
        <v>133</v>
      </c>
      <c r="B39" s="2">
        <v>625</v>
      </c>
    </row>
    <row r="40" spans="1:2" ht="15">
      <c r="A40" t="s">
        <v>73</v>
      </c>
      <c r="B40" s="2">
        <v>595</v>
      </c>
    </row>
    <row r="41" spans="1:2" ht="15">
      <c r="A41" t="s">
        <v>129</v>
      </c>
      <c r="B41" s="2">
        <v>595</v>
      </c>
    </row>
    <row r="42" spans="1:2" ht="15">
      <c r="A42" t="s">
        <v>135</v>
      </c>
      <c r="B42" s="2">
        <v>589</v>
      </c>
    </row>
    <row r="43" spans="1:2" ht="15">
      <c r="A43" t="s">
        <v>130</v>
      </c>
      <c r="B43" s="2">
        <v>584</v>
      </c>
    </row>
    <row r="44" spans="1:2" ht="15">
      <c r="A44" t="s">
        <v>131</v>
      </c>
      <c r="B44" s="2">
        <v>572</v>
      </c>
    </row>
    <row r="45" spans="1:2" ht="15">
      <c r="A45" t="s">
        <v>75</v>
      </c>
      <c r="B45" s="2">
        <v>565</v>
      </c>
    </row>
    <row r="46" spans="1:2" ht="15">
      <c r="A46" t="s">
        <v>134</v>
      </c>
      <c r="B46" s="2">
        <v>554</v>
      </c>
    </row>
    <row r="47" spans="1:2" ht="15">
      <c r="A47" t="s">
        <v>136</v>
      </c>
      <c r="B47" s="2">
        <v>536</v>
      </c>
    </row>
    <row r="48" spans="1:2" ht="15">
      <c r="A48" t="s">
        <v>88</v>
      </c>
      <c r="B48" s="2">
        <v>531</v>
      </c>
    </row>
    <row r="49" spans="1:2" ht="15">
      <c r="A49" t="s">
        <v>327</v>
      </c>
      <c r="B49" s="2">
        <v>516</v>
      </c>
    </row>
    <row r="50" spans="1:2" ht="15">
      <c r="A50" t="s">
        <v>132</v>
      </c>
      <c r="B50" s="2">
        <v>514</v>
      </c>
    </row>
    <row r="51" spans="1:2" ht="15">
      <c r="A51" t="s">
        <v>328</v>
      </c>
      <c r="B51" s="2">
        <v>505</v>
      </c>
    </row>
    <row r="52" spans="1:2" ht="15">
      <c r="A52" t="s">
        <v>139</v>
      </c>
      <c r="B52" s="2">
        <v>505</v>
      </c>
    </row>
    <row r="53" spans="1:2" ht="15">
      <c r="A53" t="s">
        <v>137</v>
      </c>
      <c r="B53" s="2">
        <v>500</v>
      </c>
    </row>
    <row r="54" spans="1:2" ht="15">
      <c r="A54" t="s">
        <v>80</v>
      </c>
      <c r="B54" s="2">
        <v>491</v>
      </c>
    </row>
    <row r="55" spans="1:2" ht="15">
      <c r="A55" t="s">
        <v>82</v>
      </c>
      <c r="B55" s="2">
        <v>490</v>
      </c>
    </row>
    <row r="56" spans="1:2" ht="15">
      <c r="A56" s="66" t="s">
        <v>140</v>
      </c>
      <c r="B56" s="67">
        <v>155431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41">
      <selection activeCell="B56" sqref="B56"/>
    </sheetView>
  </sheetViews>
  <sheetFormatPr defaultColWidth="9.140625" defaultRowHeight="15"/>
  <cols>
    <col min="1" max="1" width="77.140625" style="68" customWidth="1"/>
    <col min="2" max="2" width="9.140625" style="57" customWidth="1"/>
    <col min="3" max="3" width="9.140625" style="68" customWidth="1"/>
    <col min="4" max="4" width="22.8515625" style="69" customWidth="1"/>
    <col min="5" max="16384" width="9.140625" style="69" customWidth="1"/>
  </cols>
  <sheetData>
    <row r="1" ht="15">
      <c r="A1" s="56" t="s">
        <v>330</v>
      </c>
    </row>
    <row r="2" spans="1:2" ht="15">
      <c r="A2" s="59"/>
      <c r="B2" s="60"/>
    </row>
    <row r="3" spans="1:2" ht="15">
      <c r="A3" s="61" t="s">
        <v>141</v>
      </c>
      <c r="B3" s="60"/>
    </row>
    <row r="4" spans="1:2" ht="15">
      <c r="A4" s="62"/>
      <c r="B4" s="63"/>
    </row>
    <row r="5" spans="1:2" s="58" customFormat="1" ht="12.75">
      <c r="A5" s="64" t="s">
        <v>66</v>
      </c>
      <c r="B5" s="65" t="s">
        <v>0</v>
      </c>
    </row>
    <row r="6" spans="1:2" ht="15">
      <c r="A6" t="s">
        <v>67</v>
      </c>
      <c r="B6" s="2">
        <v>3988</v>
      </c>
    </row>
    <row r="7" spans="1:2" ht="15">
      <c r="A7" t="s">
        <v>68</v>
      </c>
      <c r="B7" s="2">
        <v>3119</v>
      </c>
    </row>
    <row r="8" spans="1:2" ht="15">
      <c r="A8" t="s">
        <v>70</v>
      </c>
      <c r="B8" s="2">
        <v>2713</v>
      </c>
    </row>
    <row r="9" spans="1:2" ht="15">
      <c r="A9" t="s">
        <v>69</v>
      </c>
      <c r="B9" s="2">
        <v>2522</v>
      </c>
    </row>
    <row r="10" spans="1:2" ht="15">
      <c r="A10" t="s">
        <v>76</v>
      </c>
      <c r="B10" s="2">
        <v>2248</v>
      </c>
    </row>
    <row r="11" spans="1:2" ht="15">
      <c r="A11" t="s">
        <v>71</v>
      </c>
      <c r="B11" s="2">
        <v>2180</v>
      </c>
    </row>
    <row r="12" spans="1:2" ht="15">
      <c r="A12" t="s">
        <v>73</v>
      </c>
      <c r="B12" s="2">
        <v>2140</v>
      </c>
    </row>
    <row r="13" spans="1:2" ht="15">
      <c r="A13" t="s">
        <v>72</v>
      </c>
      <c r="B13" s="2">
        <v>2114</v>
      </c>
    </row>
    <row r="14" spans="1:2" ht="15">
      <c r="A14" s="70" t="s">
        <v>75</v>
      </c>
      <c r="B14" s="2">
        <v>1979</v>
      </c>
    </row>
    <row r="15" spans="1:2" ht="15">
      <c r="A15" t="s">
        <v>74</v>
      </c>
      <c r="B15" s="2">
        <v>1874</v>
      </c>
    </row>
    <row r="16" spans="1:2" ht="15">
      <c r="A16" t="s">
        <v>77</v>
      </c>
      <c r="B16" s="2">
        <v>1840</v>
      </c>
    </row>
    <row r="17" spans="1:2" ht="15">
      <c r="A17" t="s">
        <v>80</v>
      </c>
      <c r="B17" s="2">
        <v>1811</v>
      </c>
    </row>
    <row r="18" spans="1:2" ht="15">
      <c r="A18" t="s">
        <v>88</v>
      </c>
      <c r="B18" s="2">
        <v>1707</v>
      </c>
    </row>
    <row r="19" spans="1:2" ht="15">
      <c r="A19" t="s">
        <v>87</v>
      </c>
      <c r="B19" s="2">
        <v>1555</v>
      </c>
    </row>
    <row r="20" spans="1:2" ht="15">
      <c r="A20" t="s">
        <v>86</v>
      </c>
      <c r="B20" s="2">
        <v>1540</v>
      </c>
    </row>
    <row r="21" spans="1:2" ht="15">
      <c r="A21" t="s">
        <v>82</v>
      </c>
      <c r="B21" s="2">
        <v>1447</v>
      </c>
    </row>
    <row r="22" spans="1:2" ht="15">
      <c r="A22" t="s">
        <v>103</v>
      </c>
      <c r="B22" s="2">
        <v>1394</v>
      </c>
    </row>
    <row r="23" spans="1:2" ht="15">
      <c r="A23" t="s">
        <v>84</v>
      </c>
      <c r="B23" s="2">
        <v>1370</v>
      </c>
    </row>
    <row r="24" spans="1:2" ht="15">
      <c r="A24" t="s">
        <v>98</v>
      </c>
      <c r="B24" s="2">
        <v>1332</v>
      </c>
    </row>
    <row r="25" spans="1:2" ht="15">
      <c r="A25" t="s">
        <v>79</v>
      </c>
      <c r="B25" s="2">
        <v>1321</v>
      </c>
    </row>
    <row r="26" spans="1:2" ht="15">
      <c r="A26" t="s">
        <v>93</v>
      </c>
      <c r="B26" s="2">
        <v>1314</v>
      </c>
    </row>
    <row r="27" spans="1:2" ht="15">
      <c r="A27" t="s">
        <v>99</v>
      </c>
      <c r="B27" s="2">
        <v>1304</v>
      </c>
    </row>
    <row r="28" spans="1:2" ht="15">
      <c r="A28" t="s">
        <v>97</v>
      </c>
      <c r="B28" s="2">
        <v>1291</v>
      </c>
    </row>
    <row r="29" spans="1:2" ht="15">
      <c r="A29" t="s">
        <v>101</v>
      </c>
      <c r="B29" s="2">
        <v>1257</v>
      </c>
    </row>
    <row r="30" spans="1:2" ht="15">
      <c r="A30" t="s">
        <v>102</v>
      </c>
      <c r="B30" s="2">
        <v>1220</v>
      </c>
    </row>
    <row r="31" spans="1:2" ht="15">
      <c r="A31" t="s">
        <v>92</v>
      </c>
      <c r="B31" s="2">
        <v>1123</v>
      </c>
    </row>
    <row r="32" spans="1:2" ht="15">
      <c r="A32" t="s">
        <v>107</v>
      </c>
      <c r="B32" s="2">
        <v>1090</v>
      </c>
    </row>
    <row r="33" spans="1:2" ht="15">
      <c r="A33" t="s">
        <v>106</v>
      </c>
      <c r="B33" s="2">
        <v>1087</v>
      </c>
    </row>
    <row r="34" spans="1:2" ht="15">
      <c r="A34" t="s">
        <v>81</v>
      </c>
      <c r="B34" s="2">
        <v>975</v>
      </c>
    </row>
    <row r="35" spans="1:2" ht="15">
      <c r="A35" t="s">
        <v>110</v>
      </c>
      <c r="B35" s="2">
        <v>934</v>
      </c>
    </row>
    <row r="36" spans="1:2" ht="15">
      <c r="A36" t="s">
        <v>109</v>
      </c>
      <c r="B36" s="2">
        <v>875</v>
      </c>
    </row>
    <row r="37" spans="1:2" ht="15">
      <c r="A37" t="s">
        <v>108</v>
      </c>
      <c r="B37" s="2">
        <v>859</v>
      </c>
    </row>
    <row r="38" spans="1:2" ht="15">
      <c r="A38" t="s">
        <v>96</v>
      </c>
      <c r="B38" s="2">
        <v>856</v>
      </c>
    </row>
    <row r="39" spans="1:2" ht="15">
      <c r="A39" t="s">
        <v>149</v>
      </c>
      <c r="B39" s="2">
        <v>854</v>
      </c>
    </row>
    <row r="40" spans="1:2" ht="15">
      <c r="A40" t="s">
        <v>105</v>
      </c>
      <c r="B40" s="2">
        <v>851</v>
      </c>
    </row>
    <row r="41" spans="1:2" ht="15">
      <c r="A41" t="s">
        <v>100</v>
      </c>
      <c r="B41" s="2">
        <v>846</v>
      </c>
    </row>
    <row r="42" spans="1:2" ht="15">
      <c r="A42" t="s">
        <v>144</v>
      </c>
      <c r="B42" s="2">
        <v>841</v>
      </c>
    </row>
    <row r="43" spans="1:2" ht="15">
      <c r="A43" t="s">
        <v>95</v>
      </c>
      <c r="B43" s="2">
        <v>839</v>
      </c>
    </row>
    <row r="44" spans="1:2" ht="15">
      <c r="A44" t="s">
        <v>147</v>
      </c>
      <c r="B44" s="2">
        <v>827</v>
      </c>
    </row>
    <row r="45" spans="1:2" ht="15">
      <c r="A45" t="s">
        <v>145</v>
      </c>
      <c r="B45" s="2">
        <v>788</v>
      </c>
    </row>
    <row r="46" spans="1:2" ht="15">
      <c r="A46" t="s">
        <v>111</v>
      </c>
      <c r="B46" s="2">
        <v>779</v>
      </c>
    </row>
    <row r="47" spans="1:2" ht="15">
      <c r="A47" t="s">
        <v>142</v>
      </c>
      <c r="B47" s="2">
        <v>762</v>
      </c>
    </row>
    <row r="48" spans="1:2" ht="15">
      <c r="A48" t="s">
        <v>146</v>
      </c>
      <c r="B48" s="2">
        <v>753</v>
      </c>
    </row>
    <row r="49" spans="1:2" ht="15">
      <c r="A49" t="s">
        <v>78</v>
      </c>
      <c r="B49" s="2">
        <v>748</v>
      </c>
    </row>
    <row r="50" spans="1:2" ht="15">
      <c r="A50" t="s">
        <v>143</v>
      </c>
      <c r="B50" s="2">
        <v>726</v>
      </c>
    </row>
    <row r="51" spans="1:2" ht="15">
      <c r="A51" t="s">
        <v>83</v>
      </c>
      <c r="B51" s="2">
        <v>722</v>
      </c>
    </row>
    <row r="52" spans="1:2" ht="15">
      <c r="A52" t="s">
        <v>331</v>
      </c>
      <c r="B52" s="2">
        <v>717</v>
      </c>
    </row>
    <row r="53" spans="1:2" ht="15">
      <c r="A53" t="s">
        <v>332</v>
      </c>
      <c r="B53" s="2">
        <v>698</v>
      </c>
    </row>
    <row r="54" spans="1:2" ht="15">
      <c r="A54" t="s">
        <v>333</v>
      </c>
      <c r="B54" s="2">
        <v>690</v>
      </c>
    </row>
    <row r="55" spans="1:2" ht="15">
      <c r="A55" t="s">
        <v>148</v>
      </c>
      <c r="B55" s="2">
        <v>686</v>
      </c>
    </row>
    <row r="56" spans="1:2" ht="15">
      <c r="A56" s="66" t="s">
        <v>150</v>
      </c>
      <c r="B56" s="67">
        <v>168789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K21">
      <selection activeCell="K2" sqref="K2"/>
    </sheetView>
  </sheetViews>
  <sheetFormatPr defaultColWidth="9.140625" defaultRowHeight="15"/>
  <cols>
    <col min="1" max="1" width="56.28125" style="0" hidden="1" customWidth="1"/>
    <col min="2" max="9" width="9.140625" style="0" hidden="1" customWidth="1"/>
    <col min="10" max="10" width="47.00390625" style="0" bestFit="1" customWidth="1"/>
    <col min="11" max="11" width="10.7109375" style="2" customWidth="1"/>
    <col min="12" max="13" width="10.7109375" style="0" customWidth="1"/>
    <col min="14" max="15" width="11.7109375" style="0" customWidth="1"/>
    <col min="16" max="16" width="10.7109375" style="0" customWidth="1"/>
  </cols>
  <sheetData>
    <row r="1" spans="1:15" ht="15">
      <c r="A1" t="s">
        <v>49</v>
      </c>
      <c r="B1" s="45"/>
      <c r="C1" s="45"/>
      <c r="D1" s="45"/>
      <c r="E1" s="45"/>
      <c r="F1" s="45"/>
      <c r="J1" s="25" t="s">
        <v>334</v>
      </c>
      <c r="K1" s="26"/>
      <c r="L1" s="45"/>
      <c r="M1" s="45"/>
      <c r="N1" s="45"/>
      <c r="O1" s="45"/>
    </row>
    <row r="2" spans="1:15" ht="15">
      <c r="A2" s="25"/>
      <c r="B2" s="45"/>
      <c r="C2" s="45"/>
      <c r="D2" s="45"/>
      <c r="E2" s="45"/>
      <c r="F2" s="45"/>
      <c r="J2" s="25"/>
      <c r="K2" s="26"/>
      <c r="L2" s="45"/>
      <c r="M2" s="45"/>
      <c r="N2" s="45"/>
      <c r="O2" s="45"/>
    </row>
    <row r="3" spans="1:15" ht="15">
      <c r="A3" s="29" t="s">
        <v>151</v>
      </c>
      <c r="B3" s="47"/>
      <c r="C3" s="47"/>
      <c r="D3" s="47"/>
      <c r="E3" s="45"/>
      <c r="F3" s="45"/>
      <c r="J3" s="3" t="s">
        <v>152</v>
      </c>
      <c r="K3" s="32"/>
      <c r="L3" s="47"/>
      <c r="M3" s="47"/>
      <c r="N3" s="45"/>
      <c r="O3" s="45"/>
    </row>
    <row r="4" spans="1:16" ht="15">
      <c r="A4" s="5"/>
      <c r="B4" s="48" t="s">
        <v>53</v>
      </c>
      <c r="C4" s="48"/>
      <c r="D4" s="48"/>
      <c r="E4" s="48"/>
      <c r="F4" s="48"/>
      <c r="G4" s="48" t="s">
        <v>153</v>
      </c>
      <c r="J4" s="5"/>
      <c r="K4" s="48" t="s">
        <v>57</v>
      </c>
      <c r="L4" s="48"/>
      <c r="M4" s="48"/>
      <c r="N4" s="48"/>
      <c r="O4" s="48"/>
      <c r="P4" s="48" t="s">
        <v>154</v>
      </c>
    </row>
    <row r="5" spans="1:16" ht="15">
      <c r="A5" s="8" t="s">
        <v>61</v>
      </c>
      <c r="B5" s="37" t="s">
        <v>62</v>
      </c>
      <c r="C5" s="37" t="s">
        <v>155</v>
      </c>
      <c r="D5" s="37" t="s">
        <v>156</v>
      </c>
      <c r="E5" s="37" t="s">
        <v>157</v>
      </c>
      <c r="F5" s="37" t="s">
        <v>158</v>
      </c>
      <c r="G5" s="37" t="s">
        <v>159</v>
      </c>
      <c r="J5" s="8" t="s">
        <v>9</v>
      </c>
      <c r="K5" s="37" t="s">
        <v>0</v>
      </c>
      <c r="L5" s="37" t="s">
        <v>160</v>
      </c>
      <c r="M5" s="37" t="s">
        <v>161</v>
      </c>
      <c r="N5" s="37" t="s">
        <v>162</v>
      </c>
      <c r="O5" s="37" t="s">
        <v>163</v>
      </c>
      <c r="P5" s="37" t="s">
        <v>164</v>
      </c>
    </row>
    <row r="6" spans="1:17" ht="19.5" customHeight="1">
      <c r="A6" s="22" t="s">
        <v>10</v>
      </c>
      <c r="B6">
        <f aca="true" t="shared" si="0" ref="B6:B31">SUM(C6:G6)</f>
        <v>40570</v>
      </c>
      <c r="C6">
        <v>8886</v>
      </c>
      <c r="D6">
        <v>31384</v>
      </c>
      <c r="E6">
        <v>66</v>
      </c>
      <c r="F6">
        <v>133</v>
      </c>
      <c r="G6">
        <v>101</v>
      </c>
      <c r="J6" s="22" t="s">
        <v>10</v>
      </c>
      <c r="K6" s="2">
        <f>B6</f>
        <v>40570</v>
      </c>
      <c r="L6" s="54">
        <f aca="true" t="shared" si="1" ref="L6:P8">(C6/$B6)*100</f>
        <v>21.90288390436283</v>
      </c>
      <c r="M6" s="54">
        <f t="shared" si="1"/>
        <v>77.35765343850134</v>
      </c>
      <c r="N6" s="54">
        <f t="shared" si="1"/>
        <v>0.16268178456987922</v>
      </c>
      <c r="O6" s="54">
        <f t="shared" si="1"/>
        <v>0.3278284446635445</v>
      </c>
      <c r="P6" s="54">
        <f t="shared" si="1"/>
        <v>0.24895242790239094</v>
      </c>
      <c r="Q6" s="54"/>
    </row>
    <row r="7" spans="1:17" ht="19.5" customHeight="1">
      <c r="A7" s="22" t="s">
        <v>11</v>
      </c>
      <c r="B7">
        <f t="shared" si="0"/>
        <v>11251</v>
      </c>
      <c r="C7">
        <v>2372</v>
      </c>
      <c r="D7">
        <v>8835</v>
      </c>
      <c r="E7">
        <v>23</v>
      </c>
      <c r="F7">
        <v>19</v>
      </c>
      <c r="G7">
        <v>2</v>
      </c>
      <c r="J7" s="22" t="s">
        <v>11</v>
      </c>
      <c r="K7" s="2">
        <f>B7</f>
        <v>11251</v>
      </c>
      <c r="L7" s="54">
        <f t="shared" si="1"/>
        <v>21.082570438183275</v>
      </c>
      <c r="M7" s="54">
        <f t="shared" si="1"/>
        <v>78.52635321304773</v>
      </c>
      <c r="N7" s="54">
        <f t="shared" si="1"/>
        <v>0.20442627322015822</v>
      </c>
      <c r="O7" s="54">
        <f t="shared" si="1"/>
        <v>0.168873877877522</v>
      </c>
      <c r="P7" s="54">
        <f t="shared" si="1"/>
        <v>0.017776197671318106</v>
      </c>
      <c r="Q7" s="54"/>
    </row>
    <row r="8" spans="1:17" ht="19.5" customHeight="1">
      <c r="A8" s="22" t="s">
        <v>12</v>
      </c>
      <c r="B8">
        <f t="shared" si="0"/>
        <v>57938</v>
      </c>
      <c r="C8">
        <v>11021</v>
      </c>
      <c r="D8">
        <v>45982</v>
      </c>
      <c r="E8">
        <v>292</v>
      </c>
      <c r="F8">
        <v>278</v>
      </c>
      <c r="G8">
        <v>365</v>
      </c>
      <c r="J8" s="22" t="s">
        <v>12</v>
      </c>
      <c r="K8" s="2">
        <f>B8</f>
        <v>57938</v>
      </c>
      <c r="L8" s="54">
        <f t="shared" si="1"/>
        <v>19.022058062066346</v>
      </c>
      <c r="M8" s="54">
        <f t="shared" si="1"/>
        <v>79.36414788221893</v>
      </c>
      <c r="N8" s="54">
        <f t="shared" si="1"/>
        <v>0.5039870206082364</v>
      </c>
      <c r="O8" s="54">
        <f t="shared" si="1"/>
        <v>0.4798232593461977</v>
      </c>
      <c r="P8" s="54">
        <f t="shared" si="1"/>
        <v>0.6299837757602955</v>
      </c>
      <c r="Q8" s="54"/>
    </row>
    <row r="9" spans="1:17" ht="19.5" customHeight="1">
      <c r="A9" s="22" t="s">
        <v>13</v>
      </c>
      <c r="B9">
        <f t="shared" si="0"/>
        <v>0</v>
      </c>
      <c r="J9" s="22" t="s">
        <v>13</v>
      </c>
      <c r="L9" s="54"/>
      <c r="M9" s="54"/>
      <c r="N9" s="54"/>
      <c r="O9" s="54"/>
      <c r="P9" s="54"/>
      <c r="Q9" s="54"/>
    </row>
    <row r="10" spans="1:17" ht="19.5" customHeight="1">
      <c r="A10" s="22" t="s">
        <v>14</v>
      </c>
      <c r="B10">
        <f t="shared" si="0"/>
        <v>1643</v>
      </c>
      <c r="C10">
        <v>338</v>
      </c>
      <c r="D10">
        <v>1292</v>
      </c>
      <c r="E10">
        <v>10</v>
      </c>
      <c r="F10">
        <v>3</v>
      </c>
      <c r="G10">
        <v>0</v>
      </c>
      <c r="J10" s="22" t="s">
        <v>14</v>
      </c>
      <c r="K10" s="2">
        <f>B10</f>
        <v>1643</v>
      </c>
      <c r="L10" s="54">
        <f aca="true" t="shared" si="2" ref="L10:P13">(C10/$B10)*100</f>
        <v>20.57212416311625</v>
      </c>
      <c r="M10" s="54">
        <f t="shared" si="2"/>
        <v>78.63664029214851</v>
      </c>
      <c r="N10" s="54">
        <f t="shared" si="2"/>
        <v>0.6086427267194157</v>
      </c>
      <c r="O10" s="54">
        <f t="shared" si="2"/>
        <v>0.18259281801582472</v>
      </c>
      <c r="P10" s="54">
        <f t="shared" si="2"/>
        <v>0</v>
      </c>
      <c r="Q10" s="54"/>
    </row>
    <row r="11" spans="1:17" ht="19.5" customHeight="1">
      <c r="A11" s="22" t="s">
        <v>15</v>
      </c>
      <c r="B11">
        <f t="shared" si="0"/>
        <v>20473</v>
      </c>
      <c r="C11">
        <v>4725</v>
      </c>
      <c r="D11">
        <v>15550</v>
      </c>
      <c r="E11">
        <v>107</v>
      </c>
      <c r="F11">
        <v>41</v>
      </c>
      <c r="G11">
        <v>50</v>
      </c>
      <c r="J11" s="22" t="s">
        <v>15</v>
      </c>
      <c r="K11" s="2">
        <f>B11</f>
        <v>20473</v>
      </c>
      <c r="L11" s="54">
        <f t="shared" si="2"/>
        <v>23.079177453231082</v>
      </c>
      <c r="M11" s="54">
        <f t="shared" si="2"/>
        <v>75.95369511063352</v>
      </c>
      <c r="N11" s="54">
        <f t="shared" si="2"/>
        <v>0.5226395740731695</v>
      </c>
      <c r="O11" s="54">
        <f t="shared" si="2"/>
        <v>0.20026376202803695</v>
      </c>
      <c r="P11" s="54">
        <f t="shared" si="2"/>
        <v>0.2442241000341914</v>
      </c>
      <c r="Q11" s="54"/>
    </row>
    <row r="12" spans="1:17" ht="19.5" customHeight="1">
      <c r="A12" s="22" t="s">
        <v>16</v>
      </c>
      <c r="B12">
        <f t="shared" si="0"/>
        <v>2625</v>
      </c>
      <c r="C12">
        <v>577</v>
      </c>
      <c r="D12">
        <v>2018</v>
      </c>
      <c r="E12">
        <v>27</v>
      </c>
      <c r="F12">
        <v>2</v>
      </c>
      <c r="G12">
        <v>1</v>
      </c>
      <c r="J12" s="22" t="s">
        <v>16</v>
      </c>
      <c r="K12" s="2">
        <f>B12</f>
        <v>2625</v>
      </c>
      <c r="L12" s="54">
        <f t="shared" si="2"/>
        <v>21.98095238095238</v>
      </c>
      <c r="M12" s="54">
        <f t="shared" si="2"/>
        <v>76.87619047619047</v>
      </c>
      <c r="N12" s="54">
        <f t="shared" si="2"/>
        <v>1.0285714285714285</v>
      </c>
      <c r="O12" s="54">
        <f t="shared" si="2"/>
        <v>0.0761904761904762</v>
      </c>
      <c r="P12" s="54">
        <f t="shared" si="2"/>
        <v>0.0380952380952381</v>
      </c>
      <c r="Q12" s="54"/>
    </row>
    <row r="13" spans="1:17" ht="19.5" customHeight="1">
      <c r="A13" s="22" t="s">
        <v>17</v>
      </c>
      <c r="B13">
        <f t="shared" si="0"/>
        <v>6390</v>
      </c>
      <c r="C13">
        <v>1007</v>
      </c>
      <c r="D13">
        <v>5352</v>
      </c>
      <c r="E13">
        <v>25</v>
      </c>
      <c r="F13">
        <v>2</v>
      </c>
      <c r="G13">
        <v>4</v>
      </c>
      <c r="J13" s="22" t="s">
        <v>17</v>
      </c>
      <c r="K13" s="2">
        <f>B13</f>
        <v>6390</v>
      </c>
      <c r="L13" s="54">
        <f t="shared" si="2"/>
        <v>15.758998435054771</v>
      </c>
      <c r="M13" s="54">
        <f t="shared" si="2"/>
        <v>83.75586854460094</v>
      </c>
      <c r="N13" s="54">
        <f t="shared" si="2"/>
        <v>0.39123630672926446</v>
      </c>
      <c r="O13" s="54">
        <f t="shared" si="2"/>
        <v>0.03129890453834116</v>
      </c>
      <c r="P13" s="54">
        <f t="shared" si="2"/>
        <v>0.06259780907668232</v>
      </c>
      <c r="Q13" s="54"/>
    </row>
    <row r="14" spans="1:17" ht="19.5" customHeight="1">
      <c r="A14" s="22" t="s">
        <v>18</v>
      </c>
      <c r="B14">
        <f t="shared" si="0"/>
        <v>0</v>
      </c>
      <c r="J14" s="22" t="s">
        <v>18</v>
      </c>
      <c r="L14" s="54"/>
      <c r="M14" s="54"/>
      <c r="N14" s="54"/>
      <c r="O14" s="54"/>
      <c r="P14" s="54"/>
      <c r="Q14" s="54"/>
    </row>
    <row r="15" spans="1:17" ht="19.5" customHeight="1">
      <c r="A15" s="22" t="s">
        <v>19</v>
      </c>
      <c r="B15">
        <f t="shared" si="0"/>
        <v>12978</v>
      </c>
      <c r="C15">
        <v>2404</v>
      </c>
      <c r="D15">
        <v>10485</v>
      </c>
      <c r="E15">
        <v>58</v>
      </c>
      <c r="F15">
        <v>6</v>
      </c>
      <c r="G15">
        <v>25</v>
      </c>
      <c r="J15" s="22" t="s">
        <v>19</v>
      </c>
      <c r="K15" s="2">
        <f aca="true" t="shared" si="3" ref="K15:K32">B15</f>
        <v>12978</v>
      </c>
      <c r="L15" s="54">
        <f aca="true" t="shared" si="4" ref="L15:L31">(C15/$B15)*100</f>
        <v>18.5236554168593</v>
      </c>
      <c r="M15" s="54">
        <f aca="true" t="shared" si="5" ref="M15:M31">(D15/$B15)*100</f>
        <v>80.79056865464632</v>
      </c>
      <c r="N15" s="54">
        <f aca="true" t="shared" si="6" ref="N15:N31">(E15/$B15)*100</f>
        <v>0.4469101556480197</v>
      </c>
      <c r="O15" s="54">
        <f aca="true" t="shared" si="7" ref="O15:O31">(F15/$B15)*100</f>
        <v>0.04623208506703652</v>
      </c>
      <c r="P15" s="54">
        <f aca="true" t="shared" si="8" ref="P15:P31">(G15/$B15)*100</f>
        <v>0.19263368777931886</v>
      </c>
      <c r="Q15" s="54"/>
    </row>
    <row r="16" spans="1:17" ht="19.5" customHeight="1">
      <c r="A16" s="22" t="s">
        <v>20</v>
      </c>
      <c r="B16">
        <f t="shared" si="0"/>
        <v>11120</v>
      </c>
      <c r="C16">
        <v>2258</v>
      </c>
      <c r="D16">
        <v>8853</v>
      </c>
      <c r="E16">
        <v>1</v>
      </c>
      <c r="F16">
        <v>1</v>
      </c>
      <c r="G16">
        <v>7</v>
      </c>
      <c r="J16" s="22" t="s">
        <v>20</v>
      </c>
      <c r="K16" s="2">
        <f t="shared" si="3"/>
        <v>11120</v>
      </c>
      <c r="L16" s="54">
        <f t="shared" si="4"/>
        <v>20.305755395683452</v>
      </c>
      <c r="M16" s="54">
        <f t="shared" si="5"/>
        <v>79.61330935251797</v>
      </c>
      <c r="N16" s="54">
        <f t="shared" si="6"/>
        <v>0.008992805755395683</v>
      </c>
      <c r="O16" s="54">
        <f t="shared" si="7"/>
        <v>0.008992805755395683</v>
      </c>
      <c r="P16" s="54">
        <f t="shared" si="8"/>
        <v>0.06294964028776978</v>
      </c>
      <c r="Q16" s="54"/>
    </row>
    <row r="17" spans="1:17" ht="19.5" customHeight="1">
      <c r="A17" s="22" t="s">
        <v>21</v>
      </c>
      <c r="B17">
        <f t="shared" si="0"/>
        <v>30350</v>
      </c>
      <c r="C17">
        <v>5507</v>
      </c>
      <c r="D17">
        <v>24769</v>
      </c>
      <c r="E17">
        <v>40</v>
      </c>
      <c r="F17">
        <v>28</v>
      </c>
      <c r="G17">
        <v>6</v>
      </c>
      <c r="J17" s="22" t="s">
        <v>21</v>
      </c>
      <c r="K17" s="2">
        <f t="shared" si="3"/>
        <v>30350</v>
      </c>
      <c r="L17" s="54">
        <f t="shared" si="4"/>
        <v>18.14497528830313</v>
      </c>
      <c r="M17" s="54">
        <f t="shared" si="5"/>
        <v>81.61120263591434</v>
      </c>
      <c r="N17" s="54">
        <f t="shared" si="6"/>
        <v>0.13179571663920922</v>
      </c>
      <c r="O17" s="54">
        <f t="shared" si="7"/>
        <v>0.09225700164744645</v>
      </c>
      <c r="P17" s="54">
        <f t="shared" si="8"/>
        <v>0.019769357495881382</v>
      </c>
      <c r="Q17" s="54"/>
    </row>
    <row r="18" spans="1:17" ht="19.5" customHeight="1">
      <c r="A18" s="22" t="s">
        <v>22</v>
      </c>
      <c r="B18">
        <f t="shared" si="0"/>
        <v>5464</v>
      </c>
      <c r="C18">
        <v>1211</v>
      </c>
      <c r="D18">
        <v>4121</v>
      </c>
      <c r="E18">
        <v>131</v>
      </c>
      <c r="F18">
        <v>0</v>
      </c>
      <c r="G18">
        <v>1</v>
      </c>
      <c r="J18" s="22" t="s">
        <v>22</v>
      </c>
      <c r="K18" s="2">
        <f t="shared" si="3"/>
        <v>5464</v>
      </c>
      <c r="L18" s="54">
        <f t="shared" si="4"/>
        <v>22.163250366032212</v>
      </c>
      <c r="M18" s="54">
        <f t="shared" si="5"/>
        <v>75.42093704245974</v>
      </c>
      <c r="N18" s="54">
        <f t="shared" si="6"/>
        <v>2.397510980966325</v>
      </c>
      <c r="O18" s="54">
        <f t="shared" si="7"/>
        <v>0</v>
      </c>
      <c r="P18" s="54">
        <f t="shared" si="8"/>
        <v>0.018301610541727673</v>
      </c>
      <c r="Q18" s="54"/>
    </row>
    <row r="19" spans="1:17" ht="19.5" customHeight="1">
      <c r="A19" s="22" t="s">
        <v>23</v>
      </c>
      <c r="B19">
        <f t="shared" si="0"/>
        <v>6848</v>
      </c>
      <c r="C19">
        <v>1008</v>
      </c>
      <c r="D19">
        <v>5828</v>
      </c>
      <c r="E19">
        <v>11</v>
      </c>
      <c r="F19">
        <v>0</v>
      </c>
      <c r="G19">
        <v>1</v>
      </c>
      <c r="J19" s="22" t="s">
        <v>23</v>
      </c>
      <c r="K19" s="2">
        <f t="shared" si="3"/>
        <v>6848</v>
      </c>
      <c r="L19" s="54">
        <f t="shared" si="4"/>
        <v>14.719626168224298</v>
      </c>
      <c r="M19" s="54">
        <f t="shared" si="5"/>
        <v>85.10514018691589</v>
      </c>
      <c r="N19" s="54">
        <f t="shared" si="6"/>
        <v>0.1606308411214953</v>
      </c>
      <c r="O19" s="54">
        <f t="shared" si="7"/>
        <v>0</v>
      </c>
      <c r="P19" s="54">
        <f t="shared" si="8"/>
        <v>0.014602803738317755</v>
      </c>
      <c r="Q19" s="54"/>
    </row>
    <row r="20" spans="1:17" ht="19.5" customHeight="1">
      <c r="A20" s="22" t="s">
        <v>24</v>
      </c>
      <c r="B20">
        <f t="shared" si="0"/>
        <v>11606</v>
      </c>
      <c r="C20">
        <v>1771</v>
      </c>
      <c r="D20">
        <v>9771</v>
      </c>
      <c r="E20">
        <v>62</v>
      </c>
      <c r="F20">
        <v>0</v>
      </c>
      <c r="G20">
        <v>2</v>
      </c>
      <c r="J20" s="22" t="s">
        <v>24</v>
      </c>
      <c r="K20" s="2">
        <f t="shared" si="3"/>
        <v>11606</v>
      </c>
      <c r="L20" s="54">
        <f t="shared" si="4"/>
        <v>15.25934861278649</v>
      </c>
      <c r="M20" s="54">
        <f t="shared" si="5"/>
        <v>84.18921247630536</v>
      </c>
      <c r="N20" s="54">
        <f t="shared" si="6"/>
        <v>0.5342064449422712</v>
      </c>
      <c r="O20" s="54">
        <f t="shared" si="7"/>
        <v>0</v>
      </c>
      <c r="P20" s="54">
        <f t="shared" si="8"/>
        <v>0.017232465965879715</v>
      </c>
      <c r="Q20" s="54"/>
    </row>
    <row r="21" spans="1:17" ht="19.5" customHeight="1">
      <c r="A21" s="22" t="s">
        <v>25</v>
      </c>
      <c r="B21">
        <f t="shared" si="0"/>
        <v>26178</v>
      </c>
      <c r="C21">
        <v>3145</v>
      </c>
      <c r="D21">
        <v>22845</v>
      </c>
      <c r="E21">
        <v>160</v>
      </c>
      <c r="F21">
        <v>13</v>
      </c>
      <c r="G21">
        <v>15</v>
      </c>
      <c r="J21" s="22" t="s">
        <v>25</v>
      </c>
      <c r="K21" s="2">
        <f t="shared" si="3"/>
        <v>26178</v>
      </c>
      <c r="L21" s="54">
        <f t="shared" si="4"/>
        <v>12.013904805561921</v>
      </c>
      <c r="M21" s="54">
        <f t="shared" si="5"/>
        <v>87.26793490717397</v>
      </c>
      <c r="N21" s="54">
        <f t="shared" si="6"/>
        <v>0.6112002444800978</v>
      </c>
      <c r="O21" s="54">
        <f t="shared" si="7"/>
        <v>0.04966001986400795</v>
      </c>
      <c r="P21" s="54">
        <f t="shared" si="8"/>
        <v>0.057300022920009165</v>
      </c>
      <c r="Q21" s="54"/>
    </row>
    <row r="22" spans="1:17" ht="19.5" customHeight="1">
      <c r="A22" s="22" t="s">
        <v>26</v>
      </c>
      <c r="B22">
        <f t="shared" si="0"/>
        <v>1808</v>
      </c>
      <c r="C22">
        <v>453</v>
      </c>
      <c r="D22">
        <v>1305</v>
      </c>
      <c r="E22">
        <v>4</v>
      </c>
      <c r="F22">
        <v>0</v>
      </c>
      <c r="G22">
        <v>46</v>
      </c>
      <c r="J22" s="22" t="s">
        <v>26</v>
      </c>
      <c r="K22" s="2">
        <f t="shared" si="3"/>
        <v>1808</v>
      </c>
      <c r="L22" s="54">
        <f t="shared" si="4"/>
        <v>25.055309734513276</v>
      </c>
      <c r="M22" s="54">
        <f t="shared" si="5"/>
        <v>72.179203539823</v>
      </c>
      <c r="N22" s="54">
        <f t="shared" si="6"/>
        <v>0.22123893805309736</v>
      </c>
      <c r="O22" s="54">
        <f t="shared" si="7"/>
        <v>0</v>
      </c>
      <c r="P22" s="54">
        <f t="shared" si="8"/>
        <v>2.5442477876106198</v>
      </c>
      <c r="Q22" s="54"/>
    </row>
    <row r="23" spans="1:17" ht="19.5" customHeight="1">
      <c r="A23" s="22" t="s">
        <v>27</v>
      </c>
      <c r="B23">
        <f t="shared" si="0"/>
        <v>22330</v>
      </c>
      <c r="C23">
        <v>4182</v>
      </c>
      <c r="D23">
        <v>17998</v>
      </c>
      <c r="E23">
        <v>80</v>
      </c>
      <c r="F23">
        <v>15</v>
      </c>
      <c r="G23">
        <v>55</v>
      </c>
      <c r="J23" s="22" t="s">
        <v>27</v>
      </c>
      <c r="K23" s="2">
        <f t="shared" si="3"/>
        <v>22330</v>
      </c>
      <c r="L23" s="54">
        <f t="shared" si="4"/>
        <v>18.728168383340797</v>
      </c>
      <c r="M23" s="54">
        <f t="shared" si="5"/>
        <v>80.60008956560681</v>
      </c>
      <c r="N23" s="54">
        <f t="shared" si="6"/>
        <v>0.35826242722794444</v>
      </c>
      <c r="O23" s="54">
        <f t="shared" si="7"/>
        <v>0.06717420510523958</v>
      </c>
      <c r="P23" s="54">
        <f t="shared" si="8"/>
        <v>0.24630541871921183</v>
      </c>
      <c r="Q23" s="54"/>
    </row>
    <row r="24" spans="1:17" ht="19.5" customHeight="1">
      <c r="A24" s="22" t="s">
        <v>28</v>
      </c>
      <c r="B24">
        <f t="shared" si="0"/>
        <v>4319</v>
      </c>
      <c r="C24">
        <v>1143</v>
      </c>
      <c r="D24">
        <v>3154</v>
      </c>
      <c r="E24">
        <v>6</v>
      </c>
      <c r="F24">
        <v>2</v>
      </c>
      <c r="G24">
        <v>14</v>
      </c>
      <c r="J24" s="22" t="s">
        <v>28</v>
      </c>
      <c r="K24" s="2">
        <f t="shared" si="3"/>
        <v>4319</v>
      </c>
      <c r="L24" s="54">
        <f t="shared" si="4"/>
        <v>26.46445936559389</v>
      </c>
      <c r="M24" s="54">
        <f t="shared" si="5"/>
        <v>73.02616346376476</v>
      </c>
      <c r="N24" s="54">
        <f t="shared" si="6"/>
        <v>0.13892104653855059</v>
      </c>
      <c r="O24" s="54">
        <f t="shared" si="7"/>
        <v>0.04630701551285019</v>
      </c>
      <c r="P24" s="54">
        <f t="shared" si="8"/>
        <v>0.3241491085899514</v>
      </c>
      <c r="Q24" s="54"/>
    </row>
    <row r="25" spans="1:17" ht="19.5" customHeight="1">
      <c r="A25" s="22" t="s">
        <v>29</v>
      </c>
      <c r="B25">
        <f t="shared" si="0"/>
        <v>11298</v>
      </c>
      <c r="C25">
        <v>2611</v>
      </c>
      <c r="D25">
        <v>8582</v>
      </c>
      <c r="E25">
        <v>4</v>
      </c>
      <c r="F25">
        <v>3</v>
      </c>
      <c r="G25">
        <v>98</v>
      </c>
      <c r="J25" s="22" t="s">
        <v>29</v>
      </c>
      <c r="K25" s="2">
        <f t="shared" si="3"/>
        <v>11298</v>
      </c>
      <c r="L25" s="54">
        <f t="shared" si="4"/>
        <v>23.110285006195788</v>
      </c>
      <c r="M25" s="54">
        <f t="shared" si="5"/>
        <v>75.96034696406444</v>
      </c>
      <c r="N25" s="54">
        <f t="shared" si="6"/>
        <v>0.03540449637103912</v>
      </c>
      <c r="O25" s="54">
        <f t="shared" si="7"/>
        <v>0.02655337227827934</v>
      </c>
      <c r="P25" s="54">
        <f t="shared" si="8"/>
        <v>0.8674101610904585</v>
      </c>
      <c r="Q25" s="54"/>
    </row>
    <row r="26" spans="1:17" ht="19.5" customHeight="1">
      <c r="A26" s="22" t="s">
        <v>30</v>
      </c>
      <c r="B26">
        <f t="shared" si="0"/>
        <v>10556</v>
      </c>
      <c r="C26">
        <v>1895</v>
      </c>
      <c r="D26">
        <v>8619</v>
      </c>
      <c r="E26">
        <v>15</v>
      </c>
      <c r="F26">
        <v>7</v>
      </c>
      <c r="G26">
        <v>20</v>
      </c>
      <c r="J26" s="22" t="s">
        <v>30</v>
      </c>
      <c r="K26" s="2">
        <f t="shared" si="3"/>
        <v>10556</v>
      </c>
      <c r="L26" s="54">
        <f t="shared" si="4"/>
        <v>17.951875710496402</v>
      </c>
      <c r="M26" s="54">
        <f t="shared" si="5"/>
        <v>81.65024630541872</v>
      </c>
      <c r="N26" s="54">
        <f t="shared" si="6"/>
        <v>0.14209928003031452</v>
      </c>
      <c r="O26" s="54">
        <f t="shared" si="7"/>
        <v>0.0663129973474801</v>
      </c>
      <c r="P26" s="54">
        <f t="shared" si="8"/>
        <v>0.189465706707086</v>
      </c>
      <c r="Q26" s="54"/>
    </row>
    <row r="27" spans="1:17" ht="19.5" customHeight="1">
      <c r="A27" s="22" t="s">
        <v>31</v>
      </c>
      <c r="B27">
        <f t="shared" si="0"/>
        <v>5472</v>
      </c>
      <c r="C27">
        <v>721</v>
      </c>
      <c r="D27">
        <v>4736</v>
      </c>
      <c r="E27">
        <v>10</v>
      </c>
      <c r="F27">
        <v>0</v>
      </c>
      <c r="G27">
        <v>5</v>
      </c>
      <c r="J27" s="22" t="s">
        <v>31</v>
      </c>
      <c r="K27" s="2">
        <f t="shared" si="3"/>
        <v>5472</v>
      </c>
      <c r="L27" s="54">
        <f t="shared" si="4"/>
        <v>13.176169590643275</v>
      </c>
      <c r="M27" s="54">
        <f t="shared" si="5"/>
        <v>86.54970760233918</v>
      </c>
      <c r="N27" s="54">
        <f t="shared" si="6"/>
        <v>0.18274853801169588</v>
      </c>
      <c r="O27" s="54">
        <f t="shared" si="7"/>
        <v>0</v>
      </c>
      <c r="P27" s="54">
        <f t="shared" si="8"/>
        <v>0.09137426900584794</v>
      </c>
      <c r="Q27" s="54"/>
    </row>
    <row r="28" spans="1:17" ht="19.5" customHeight="1">
      <c r="A28" s="22" t="s">
        <v>32</v>
      </c>
      <c r="B28">
        <f t="shared" si="0"/>
        <v>19195</v>
      </c>
      <c r="C28">
        <v>2877</v>
      </c>
      <c r="D28">
        <v>16171</v>
      </c>
      <c r="E28">
        <v>41</v>
      </c>
      <c r="F28">
        <v>15</v>
      </c>
      <c r="G28">
        <v>91</v>
      </c>
      <c r="J28" s="22" t="s">
        <v>32</v>
      </c>
      <c r="K28" s="2">
        <f t="shared" si="3"/>
        <v>19195</v>
      </c>
      <c r="L28" s="54">
        <f t="shared" si="4"/>
        <v>14.988278197447253</v>
      </c>
      <c r="M28" s="54">
        <f t="shared" si="5"/>
        <v>84.24589736910654</v>
      </c>
      <c r="N28" s="54">
        <f t="shared" si="6"/>
        <v>0.2135972909611878</v>
      </c>
      <c r="O28" s="54">
        <f t="shared" si="7"/>
        <v>0.07814535035165407</v>
      </c>
      <c r="P28" s="54">
        <f t="shared" si="8"/>
        <v>0.4740817921333681</v>
      </c>
      <c r="Q28" s="54"/>
    </row>
    <row r="29" spans="1:17" ht="19.5" customHeight="1">
      <c r="A29" s="22" t="s">
        <v>33</v>
      </c>
      <c r="B29">
        <f t="shared" si="0"/>
        <v>1208</v>
      </c>
      <c r="C29">
        <v>130</v>
      </c>
      <c r="D29">
        <v>1061</v>
      </c>
      <c r="E29">
        <v>2</v>
      </c>
      <c r="F29">
        <v>0</v>
      </c>
      <c r="G29">
        <v>15</v>
      </c>
      <c r="J29" s="22" t="s">
        <v>33</v>
      </c>
      <c r="K29" s="2">
        <f t="shared" si="3"/>
        <v>1208</v>
      </c>
      <c r="L29" s="54">
        <f t="shared" si="4"/>
        <v>10.76158940397351</v>
      </c>
      <c r="M29" s="54">
        <f t="shared" si="5"/>
        <v>87.83112582781457</v>
      </c>
      <c r="N29" s="54">
        <f t="shared" si="6"/>
        <v>0.16556291390728478</v>
      </c>
      <c r="O29" s="54">
        <f t="shared" si="7"/>
        <v>0</v>
      </c>
      <c r="P29" s="54">
        <f t="shared" si="8"/>
        <v>1.2417218543046358</v>
      </c>
      <c r="Q29" s="54"/>
    </row>
    <row r="30" spans="1:17" ht="19.5" customHeight="1">
      <c r="A30" s="22" t="s">
        <v>34</v>
      </c>
      <c r="B30">
        <f t="shared" si="0"/>
        <v>1999</v>
      </c>
      <c r="C30">
        <v>223</v>
      </c>
      <c r="D30">
        <v>1767</v>
      </c>
      <c r="E30">
        <v>0</v>
      </c>
      <c r="F30">
        <v>4</v>
      </c>
      <c r="G30">
        <v>5</v>
      </c>
      <c r="J30" s="22" t="s">
        <v>34</v>
      </c>
      <c r="K30" s="2">
        <f t="shared" si="3"/>
        <v>1999</v>
      </c>
      <c r="L30" s="54">
        <f t="shared" si="4"/>
        <v>11.155577788894448</v>
      </c>
      <c r="M30" s="54">
        <f t="shared" si="5"/>
        <v>88.39419709854927</v>
      </c>
      <c r="N30" s="54">
        <f t="shared" si="6"/>
        <v>0</v>
      </c>
      <c r="O30" s="54">
        <f t="shared" si="7"/>
        <v>0.2001000500250125</v>
      </c>
      <c r="P30" s="54">
        <f t="shared" si="8"/>
        <v>0.25012506253126565</v>
      </c>
      <c r="Q30" s="54"/>
    </row>
    <row r="31" spans="1:17" ht="19.5" customHeight="1">
      <c r="A31" s="22" t="s">
        <v>63</v>
      </c>
      <c r="B31">
        <f t="shared" si="0"/>
        <v>601</v>
      </c>
      <c r="C31">
        <v>127</v>
      </c>
      <c r="D31">
        <v>470</v>
      </c>
      <c r="E31">
        <v>2</v>
      </c>
      <c r="F31">
        <v>0</v>
      </c>
      <c r="G31">
        <v>2</v>
      </c>
      <c r="J31" s="22" t="s">
        <v>63</v>
      </c>
      <c r="K31" s="2">
        <f t="shared" si="3"/>
        <v>601</v>
      </c>
      <c r="L31" s="54">
        <f t="shared" si="4"/>
        <v>21.13144758735441</v>
      </c>
      <c r="M31" s="54">
        <f t="shared" si="5"/>
        <v>78.20299500831946</v>
      </c>
      <c r="N31" s="54">
        <f t="shared" si="6"/>
        <v>0.33277870216306155</v>
      </c>
      <c r="O31" s="54">
        <f t="shared" si="7"/>
        <v>0</v>
      </c>
      <c r="P31" s="54">
        <f t="shared" si="8"/>
        <v>0.33277870216306155</v>
      </c>
      <c r="Q31" s="54"/>
    </row>
    <row r="32" spans="1:17" ht="15">
      <c r="A32" s="53" t="s">
        <v>36</v>
      </c>
      <c r="B32" s="33">
        <f aca="true" t="shared" si="9" ref="B32:G32">SUM(B6:B31)</f>
        <v>324220</v>
      </c>
      <c r="C32" s="33">
        <f t="shared" si="9"/>
        <v>60592</v>
      </c>
      <c r="D32" s="33">
        <f t="shared" si="9"/>
        <v>260948</v>
      </c>
      <c r="E32" s="33">
        <f t="shared" si="9"/>
        <v>1177</v>
      </c>
      <c r="F32" s="33">
        <f t="shared" si="9"/>
        <v>572</v>
      </c>
      <c r="G32" s="33">
        <f t="shared" si="9"/>
        <v>931</v>
      </c>
      <c r="J32" s="53" t="s">
        <v>36</v>
      </c>
      <c r="K32" s="6">
        <f t="shared" si="3"/>
        <v>324220</v>
      </c>
      <c r="L32" s="6">
        <f>C32</f>
        <v>60592</v>
      </c>
      <c r="M32" s="6">
        <f>D32</f>
        <v>260948</v>
      </c>
      <c r="N32" s="6">
        <f>E32</f>
        <v>1177</v>
      </c>
      <c r="O32" s="6">
        <f>F32</f>
        <v>572</v>
      </c>
      <c r="P32" s="6">
        <f>G32</f>
        <v>931</v>
      </c>
      <c r="Q32" s="54"/>
    </row>
    <row r="33" spans="10:17" ht="15">
      <c r="J33" s="35" t="s">
        <v>165</v>
      </c>
      <c r="K33" s="71">
        <f aca="true" t="shared" si="10" ref="K33:P33">K32/$K32</f>
        <v>1</v>
      </c>
      <c r="L33" s="71">
        <f t="shared" si="10"/>
        <v>0.18688544815248906</v>
      </c>
      <c r="M33" s="71">
        <f t="shared" si="10"/>
        <v>0.8048485596200111</v>
      </c>
      <c r="N33" s="71">
        <f t="shared" si="10"/>
        <v>0.003630251064092283</v>
      </c>
      <c r="O33" s="71">
        <f t="shared" si="10"/>
        <v>0.001764234161988773</v>
      </c>
      <c r="P33" s="71">
        <f t="shared" si="10"/>
        <v>0.0028715070014187897</v>
      </c>
      <c r="Q33" s="5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I15" sqref="I15"/>
    </sheetView>
  </sheetViews>
  <sheetFormatPr defaultColWidth="9.140625" defaultRowHeight="15"/>
  <cols>
    <col min="1" max="1" width="17.28125" style="0" customWidth="1"/>
    <col min="2" max="8" width="10.7109375" style="0" customWidth="1"/>
  </cols>
  <sheetData>
    <row r="1" spans="1:5" ht="15">
      <c r="A1" s="25" t="s">
        <v>335</v>
      </c>
      <c r="B1" s="45"/>
      <c r="C1" s="45"/>
      <c r="D1" s="45"/>
      <c r="E1" s="45"/>
    </row>
    <row r="2" spans="2:5" ht="15">
      <c r="B2" s="45"/>
      <c r="C2" s="45"/>
      <c r="D2" s="45"/>
      <c r="E2" s="45"/>
    </row>
    <row r="3" spans="1:8" ht="15">
      <c r="A3" s="3" t="s">
        <v>166</v>
      </c>
      <c r="B3" s="47"/>
      <c r="C3" s="47"/>
      <c r="D3" s="47"/>
      <c r="E3" s="47"/>
      <c r="F3" s="29"/>
      <c r="G3" s="29"/>
      <c r="H3" s="29"/>
    </row>
    <row r="4" spans="1:8" ht="15">
      <c r="A4" s="72" t="s">
        <v>167</v>
      </c>
      <c r="B4" s="73"/>
      <c r="C4" s="73" t="s">
        <v>168</v>
      </c>
      <c r="D4" s="73"/>
      <c r="E4" s="74"/>
      <c r="F4" s="33"/>
      <c r="G4" s="33"/>
      <c r="H4" s="33"/>
    </row>
    <row r="5" spans="1:8" ht="15">
      <c r="A5" s="75" t="s">
        <v>169</v>
      </c>
      <c r="B5" s="76" t="s">
        <v>57</v>
      </c>
      <c r="C5" s="76" t="s">
        <v>58</v>
      </c>
      <c r="D5" s="76" t="s">
        <v>59</v>
      </c>
      <c r="E5" s="77" t="s">
        <v>38</v>
      </c>
      <c r="F5" s="77" t="s">
        <v>39</v>
      </c>
      <c r="G5" s="77" t="s">
        <v>40</v>
      </c>
      <c r="H5" s="77" t="s">
        <v>41</v>
      </c>
    </row>
    <row r="6" spans="1:8" ht="15">
      <c r="A6" s="78">
        <v>1</v>
      </c>
      <c r="B6" s="32">
        <f aca="true" t="shared" si="0" ref="B6:B17">SUM(C6:D6)</f>
        <v>11390</v>
      </c>
      <c r="C6" s="2">
        <v>5356</v>
      </c>
      <c r="D6" s="79">
        <v>6034</v>
      </c>
      <c r="E6" s="2">
        <v>2011</v>
      </c>
      <c r="F6" s="2">
        <v>2579</v>
      </c>
      <c r="G6" s="2">
        <v>1346</v>
      </c>
      <c r="H6" s="2">
        <v>5454</v>
      </c>
    </row>
    <row r="7" spans="1:8" ht="15">
      <c r="A7" s="80">
        <v>2</v>
      </c>
      <c r="B7" s="32">
        <f t="shared" si="0"/>
        <v>5414</v>
      </c>
      <c r="C7" s="2">
        <v>2702</v>
      </c>
      <c r="D7" s="81">
        <v>2712</v>
      </c>
      <c r="E7" s="2">
        <v>1143</v>
      </c>
      <c r="F7" s="2">
        <v>1252</v>
      </c>
      <c r="G7" s="2">
        <v>659</v>
      </c>
      <c r="H7" s="2">
        <v>2360</v>
      </c>
    </row>
    <row r="8" spans="1:8" ht="15">
      <c r="A8" s="80">
        <v>3</v>
      </c>
      <c r="B8" s="32">
        <f t="shared" si="0"/>
        <v>4013</v>
      </c>
      <c r="C8" s="2">
        <v>2081</v>
      </c>
      <c r="D8" s="81">
        <v>1932</v>
      </c>
      <c r="E8" s="2">
        <v>878</v>
      </c>
      <c r="F8" s="2">
        <v>898</v>
      </c>
      <c r="G8" s="2">
        <v>498</v>
      </c>
      <c r="H8" s="2">
        <v>1739</v>
      </c>
    </row>
    <row r="9" spans="1:8" ht="15">
      <c r="A9" s="80">
        <v>4</v>
      </c>
      <c r="B9" s="32">
        <f t="shared" si="0"/>
        <v>4091</v>
      </c>
      <c r="C9" s="2">
        <v>2062</v>
      </c>
      <c r="D9" s="81">
        <v>2029</v>
      </c>
      <c r="E9" s="2">
        <v>873</v>
      </c>
      <c r="F9" s="2">
        <v>931</v>
      </c>
      <c r="G9" s="2">
        <v>552</v>
      </c>
      <c r="H9" s="2">
        <v>1735</v>
      </c>
    </row>
    <row r="10" spans="1:8" ht="15">
      <c r="A10" s="80">
        <v>5</v>
      </c>
      <c r="B10" s="32">
        <f t="shared" si="0"/>
        <v>4498</v>
      </c>
      <c r="C10" s="2">
        <v>2144</v>
      </c>
      <c r="D10" s="81">
        <v>2354</v>
      </c>
      <c r="E10" s="2">
        <v>945</v>
      </c>
      <c r="F10" s="2">
        <v>1041</v>
      </c>
      <c r="G10" s="2">
        <v>620</v>
      </c>
      <c r="H10" s="2">
        <v>1892</v>
      </c>
    </row>
    <row r="11" spans="1:8" ht="15">
      <c r="A11" s="80">
        <v>6</v>
      </c>
      <c r="B11" s="32">
        <f t="shared" si="0"/>
        <v>3526</v>
      </c>
      <c r="C11" s="2">
        <v>1953</v>
      </c>
      <c r="D11" s="81">
        <v>1573</v>
      </c>
      <c r="E11" s="2">
        <v>1035</v>
      </c>
      <c r="F11" s="2">
        <v>837</v>
      </c>
      <c r="G11" s="2">
        <v>413</v>
      </c>
      <c r="H11" s="2">
        <v>1241</v>
      </c>
    </row>
    <row r="12" spans="1:8" ht="15">
      <c r="A12" s="80">
        <v>7</v>
      </c>
      <c r="B12" s="32">
        <f t="shared" si="0"/>
        <v>2279</v>
      </c>
      <c r="C12" s="2">
        <v>1124</v>
      </c>
      <c r="D12" s="81">
        <v>1155</v>
      </c>
      <c r="E12" s="2">
        <v>723</v>
      </c>
      <c r="F12" s="2">
        <v>544</v>
      </c>
      <c r="G12" s="2">
        <v>246</v>
      </c>
      <c r="H12" s="2">
        <v>766</v>
      </c>
    </row>
    <row r="13" spans="1:8" ht="15">
      <c r="A13" s="80">
        <v>8</v>
      </c>
      <c r="B13" s="32">
        <f t="shared" si="0"/>
        <v>3331</v>
      </c>
      <c r="C13" s="2">
        <v>1298</v>
      </c>
      <c r="D13" s="81">
        <v>2033</v>
      </c>
      <c r="E13" s="2">
        <v>1150</v>
      </c>
      <c r="F13" s="2">
        <v>889</v>
      </c>
      <c r="G13" s="2">
        <v>368</v>
      </c>
      <c r="H13" s="2">
        <v>924</v>
      </c>
    </row>
    <row r="14" spans="1:8" ht="15">
      <c r="A14" s="82">
        <v>9</v>
      </c>
      <c r="B14" s="32">
        <f t="shared" si="0"/>
        <v>2862</v>
      </c>
      <c r="C14" s="2">
        <v>1307</v>
      </c>
      <c r="D14" s="81">
        <v>1555</v>
      </c>
      <c r="E14" s="2">
        <v>943</v>
      </c>
      <c r="F14" s="2">
        <v>739</v>
      </c>
      <c r="G14" s="2">
        <v>329</v>
      </c>
      <c r="H14" s="2">
        <v>851</v>
      </c>
    </row>
    <row r="15" spans="1:8" ht="15">
      <c r="A15" s="83" t="s">
        <v>170</v>
      </c>
      <c r="B15" s="32">
        <f t="shared" si="0"/>
        <v>11638</v>
      </c>
      <c r="C15" s="2">
        <v>5163</v>
      </c>
      <c r="D15" s="81">
        <v>6475</v>
      </c>
      <c r="E15" s="2">
        <v>5077</v>
      </c>
      <c r="F15" s="2">
        <v>2767</v>
      </c>
      <c r="G15" s="2">
        <v>1137</v>
      </c>
      <c r="H15" s="2">
        <v>2657</v>
      </c>
    </row>
    <row r="16" spans="1:8" ht="15">
      <c r="A16" s="82" t="s">
        <v>171</v>
      </c>
      <c r="B16" s="32">
        <f t="shared" si="0"/>
        <v>1136</v>
      </c>
      <c r="C16" s="2">
        <v>722</v>
      </c>
      <c r="D16" s="81">
        <v>414</v>
      </c>
      <c r="E16" s="2">
        <v>473</v>
      </c>
      <c r="F16" s="2">
        <v>299</v>
      </c>
      <c r="G16" s="2">
        <v>118</v>
      </c>
      <c r="H16" s="2">
        <v>246</v>
      </c>
    </row>
    <row r="17" spans="1:8" ht="15">
      <c r="A17" s="82" t="s">
        <v>172</v>
      </c>
      <c r="B17" s="32">
        <f t="shared" si="0"/>
        <v>405</v>
      </c>
      <c r="C17" s="2">
        <v>287</v>
      </c>
      <c r="D17" s="81">
        <v>118</v>
      </c>
      <c r="E17" s="2">
        <v>124</v>
      </c>
      <c r="F17" s="2">
        <v>132</v>
      </c>
      <c r="G17" s="2">
        <v>56</v>
      </c>
      <c r="H17" s="2">
        <v>93</v>
      </c>
    </row>
    <row r="18" spans="1:8" ht="15">
      <c r="A18" s="84" t="s">
        <v>173</v>
      </c>
      <c r="B18" s="85">
        <f aca="true" t="shared" si="1" ref="B18:H18">SUM(B6:B17)</f>
        <v>54583</v>
      </c>
      <c r="C18" s="85">
        <f t="shared" si="1"/>
        <v>26199</v>
      </c>
      <c r="D18" s="86">
        <f t="shared" si="1"/>
        <v>28384</v>
      </c>
      <c r="E18" s="85">
        <f t="shared" si="1"/>
        <v>15375</v>
      </c>
      <c r="F18" s="85">
        <f t="shared" si="1"/>
        <v>12908</v>
      </c>
      <c r="G18" s="85">
        <f t="shared" si="1"/>
        <v>6342</v>
      </c>
      <c r="H18" s="85">
        <f t="shared" si="1"/>
        <v>19958</v>
      </c>
    </row>
    <row r="19" spans="1:8" ht="15">
      <c r="A19" s="87" t="s">
        <v>174</v>
      </c>
      <c r="B19" s="2">
        <v>324220</v>
      </c>
      <c r="C19" s="40">
        <v>155431</v>
      </c>
      <c r="D19" s="88">
        <v>168789</v>
      </c>
      <c r="E19" s="40">
        <v>113402</v>
      </c>
      <c r="F19" s="40">
        <v>79017</v>
      </c>
      <c r="G19" s="40">
        <v>35734</v>
      </c>
      <c r="H19" s="40">
        <v>96067</v>
      </c>
    </row>
    <row r="20" spans="1:8" ht="15">
      <c r="A20" s="89" t="s">
        <v>175</v>
      </c>
      <c r="B20" s="90">
        <f aca="true" t="shared" si="2" ref="B20:H20">B19/B18</f>
        <v>5.939944671417841</v>
      </c>
      <c r="C20" s="90">
        <f t="shared" si="2"/>
        <v>5.932707355242567</v>
      </c>
      <c r="D20" s="91">
        <f t="shared" si="2"/>
        <v>5.946624859075536</v>
      </c>
      <c r="E20" s="90">
        <f t="shared" si="2"/>
        <v>7.375739837398374</v>
      </c>
      <c r="F20" s="90">
        <f t="shared" si="2"/>
        <v>6.121552525565541</v>
      </c>
      <c r="G20" s="90">
        <f t="shared" si="2"/>
        <v>5.634500157678966</v>
      </c>
      <c r="H20" s="90">
        <f t="shared" si="2"/>
        <v>4.813458262350937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mcghx006</dc:creator>
  <cp:keywords/>
  <dc:description/>
  <cp:lastModifiedBy>mcghx006</cp:lastModifiedBy>
  <dcterms:created xsi:type="dcterms:W3CDTF">2003-08-25T06:50:53Z</dcterms:created>
  <dcterms:modified xsi:type="dcterms:W3CDTF">2003-08-25T12:33:29Z</dcterms:modified>
  <cp:category/>
  <cp:version/>
  <cp:contentType/>
  <cp:contentStatus/>
</cp:coreProperties>
</file>