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0640" windowHeight="9210" tabRatio="897" activeTab="14"/>
  </bookViews>
  <sheets>
    <sheet name="Apr 15" sheetId="1" r:id="rId1"/>
    <sheet name="May 15" sheetId="2" r:id="rId2"/>
    <sheet name="Jun 15" sheetId="3" r:id="rId3"/>
    <sheet name="Jul 15" sheetId="4" r:id="rId4"/>
    <sheet name="Aug 15" sheetId="5" r:id="rId5"/>
    <sheet name="Sept 15" sheetId="6" r:id="rId6"/>
    <sheet name="Oct 15" sheetId="7" r:id="rId7"/>
    <sheet name="Nov 15" sheetId="8" r:id="rId8"/>
    <sheet name="Dec 15" sheetId="9" r:id="rId9"/>
    <sheet name="Jan 16" sheetId="10" r:id="rId10"/>
    <sheet name="Feb 16" sheetId="11" r:id="rId11"/>
    <sheet name="Mar 16" sheetId="12" r:id="rId12"/>
    <sheet name="2015-16" sheetId="13" r:id="rId13"/>
    <sheet name="Pivot" sheetId="18" r:id="rId14"/>
    <sheet name="Category Split" sheetId="15" r:id="rId15"/>
    <sheet name="Lookup" sheetId="14" state="hidden" r:id="rId16"/>
  </sheets>
  <definedNames>
    <definedName name="_xlnm._FilterDatabase" localSheetId="12" hidden="1">'2015-16'!$A$1:$P$223</definedName>
    <definedName name="_xlnm._FilterDatabase" localSheetId="15" hidden="1">Lookup!$D$3:$E$61</definedName>
  </definedNames>
  <calcPr calcId="145621"/>
  <pivotCaches>
    <pivotCache cacheId="8" r:id="rId17"/>
  </pivotCaches>
</workbook>
</file>

<file path=xl/calcChain.xml><?xml version="1.0" encoding="utf-8"?>
<calcChain xmlns="http://schemas.openxmlformats.org/spreadsheetml/2006/main">
  <c r="K92" i="15" l="1"/>
  <c r="K245" i="15" l="1"/>
  <c r="H5" i="15" s="1"/>
  <c r="O193" i="13"/>
  <c r="K239" i="15" l="1"/>
  <c r="H6" i="15" s="1"/>
  <c r="K124" i="15"/>
  <c r="H4" i="15" s="1"/>
  <c r="P3" i="13"/>
  <c r="P4" i="13"/>
  <c r="P5" i="13"/>
  <c r="P6" i="13"/>
  <c r="P7" i="13"/>
  <c r="P8" i="13"/>
  <c r="P9" i="13"/>
  <c r="P10" i="13"/>
  <c r="P11" i="13"/>
  <c r="P12" i="13"/>
  <c r="P13" i="13"/>
  <c r="P14" i="13"/>
  <c r="P15" i="13"/>
  <c r="P16" i="13"/>
  <c r="P17" i="13"/>
  <c r="P18" i="13"/>
  <c r="P19" i="13"/>
  <c r="P20" i="13"/>
  <c r="P21" i="13"/>
  <c r="P22" i="13"/>
  <c r="P23" i="13"/>
  <c r="P24" i="13"/>
  <c r="P25" i="13"/>
  <c r="P26" i="13"/>
  <c r="P27" i="13"/>
  <c r="P28" i="13"/>
  <c r="P29" i="13"/>
  <c r="P30" i="13"/>
  <c r="P31" i="13"/>
  <c r="P32" i="13"/>
  <c r="P33" i="13"/>
  <c r="P34" i="13"/>
  <c r="P35" i="13"/>
  <c r="P36" i="13"/>
  <c r="P37" i="13"/>
  <c r="P38" i="13"/>
  <c r="P39" i="13"/>
  <c r="P40" i="13"/>
  <c r="P41" i="13"/>
  <c r="P42" i="13"/>
  <c r="P43" i="13"/>
  <c r="P44" i="13"/>
  <c r="P45" i="13"/>
  <c r="P46" i="13"/>
  <c r="P47" i="13"/>
  <c r="P48" i="13"/>
  <c r="P49" i="13"/>
  <c r="P50" i="13"/>
  <c r="P51" i="13"/>
  <c r="P52" i="13"/>
  <c r="P53" i="13"/>
  <c r="P54" i="13"/>
  <c r="P55" i="13"/>
  <c r="P56" i="13"/>
  <c r="P57" i="13"/>
  <c r="P58" i="13"/>
  <c r="P59" i="13"/>
  <c r="P60" i="13"/>
  <c r="P61" i="13"/>
  <c r="P62" i="13"/>
  <c r="P63" i="13"/>
  <c r="P64" i="13"/>
  <c r="P65" i="13"/>
  <c r="P66" i="13"/>
  <c r="P67" i="13"/>
  <c r="P68" i="13"/>
  <c r="P69" i="13"/>
  <c r="P70" i="13"/>
  <c r="P71" i="13"/>
  <c r="P72" i="13"/>
  <c r="P73" i="13"/>
  <c r="P74" i="13"/>
  <c r="P75" i="13"/>
  <c r="P76" i="13"/>
  <c r="P77" i="13"/>
  <c r="P78" i="13"/>
  <c r="P79" i="13"/>
  <c r="P80" i="13"/>
  <c r="P81" i="13"/>
  <c r="P82" i="13"/>
  <c r="P83" i="13"/>
  <c r="P84" i="13"/>
  <c r="P85" i="13"/>
  <c r="P86" i="13"/>
  <c r="P87" i="13"/>
  <c r="P88" i="13"/>
  <c r="P89" i="13"/>
  <c r="P90" i="13"/>
  <c r="P91" i="13"/>
  <c r="P92" i="13"/>
  <c r="P93" i="13"/>
  <c r="P94" i="13"/>
  <c r="P95" i="13"/>
  <c r="P96" i="13"/>
  <c r="P97" i="13"/>
  <c r="P98" i="13"/>
  <c r="P99" i="13"/>
  <c r="P100" i="13"/>
  <c r="P101" i="13"/>
  <c r="P102" i="13"/>
  <c r="P103" i="13"/>
  <c r="P104" i="13"/>
  <c r="P105" i="13"/>
  <c r="P106" i="13"/>
  <c r="P107" i="13"/>
  <c r="P108" i="13"/>
  <c r="P109" i="13"/>
  <c r="P110" i="13"/>
  <c r="P111" i="13"/>
  <c r="P112" i="13"/>
  <c r="P113" i="13"/>
  <c r="P114" i="13"/>
  <c r="P115" i="13"/>
  <c r="P116" i="13"/>
  <c r="P117" i="13"/>
  <c r="P118" i="13"/>
  <c r="P119" i="13"/>
  <c r="P120" i="13"/>
  <c r="P121" i="13"/>
  <c r="P122" i="13"/>
  <c r="P123" i="13"/>
  <c r="P124" i="13"/>
  <c r="P125" i="13"/>
  <c r="P126" i="13"/>
  <c r="P127" i="13"/>
  <c r="P128" i="13"/>
  <c r="P129" i="13"/>
  <c r="P130" i="13"/>
  <c r="P131" i="13"/>
  <c r="P132" i="13"/>
  <c r="P133" i="13"/>
  <c r="P134" i="13"/>
  <c r="P135" i="13"/>
  <c r="P136" i="13"/>
  <c r="P137" i="13"/>
  <c r="P138" i="13"/>
  <c r="P139" i="13"/>
  <c r="P140" i="13"/>
  <c r="P141" i="13"/>
  <c r="P142" i="13"/>
  <c r="P143" i="13"/>
  <c r="P144" i="13"/>
  <c r="P145" i="13"/>
  <c r="P146" i="13"/>
  <c r="P147" i="13"/>
  <c r="P148" i="13"/>
  <c r="P149" i="13"/>
  <c r="P150" i="13"/>
  <c r="P151" i="13"/>
  <c r="P152" i="13"/>
  <c r="P153" i="13"/>
  <c r="P154" i="13"/>
  <c r="P155" i="13"/>
  <c r="P156" i="13"/>
  <c r="P157" i="13"/>
  <c r="P158" i="13"/>
  <c r="P159" i="13"/>
  <c r="P160" i="13"/>
  <c r="P161" i="13"/>
  <c r="P162" i="13"/>
  <c r="P163" i="13"/>
  <c r="P164" i="13"/>
  <c r="P165" i="13"/>
  <c r="P166" i="13"/>
  <c r="P167" i="13"/>
  <c r="P168" i="13"/>
  <c r="P169" i="13"/>
  <c r="P170" i="13"/>
  <c r="P171" i="13"/>
  <c r="P172" i="13"/>
  <c r="P173" i="13"/>
  <c r="P174" i="13"/>
  <c r="P175" i="13"/>
  <c r="P176" i="13"/>
  <c r="P177" i="13"/>
  <c r="P178" i="13"/>
  <c r="P179" i="13"/>
  <c r="P180" i="13"/>
  <c r="P181" i="13"/>
  <c r="P182" i="13"/>
  <c r="P183" i="13"/>
  <c r="P184" i="13"/>
  <c r="P185" i="13"/>
  <c r="P186" i="13"/>
  <c r="P187" i="13"/>
  <c r="P188" i="13"/>
  <c r="P189" i="13"/>
  <c r="P190" i="13"/>
  <c r="P191" i="13"/>
  <c r="P192" i="13"/>
  <c r="P193" i="13"/>
  <c r="P194" i="13"/>
  <c r="P195" i="13"/>
  <c r="P196" i="13"/>
  <c r="P197" i="13"/>
  <c r="P198" i="13"/>
  <c r="P199" i="13"/>
  <c r="P200" i="13"/>
  <c r="P201" i="13"/>
  <c r="P202" i="13"/>
  <c r="P203" i="13"/>
  <c r="P204" i="13"/>
  <c r="P205" i="13"/>
  <c r="P206" i="13"/>
  <c r="P207" i="13"/>
  <c r="P208" i="13"/>
  <c r="P209" i="13"/>
  <c r="P210" i="13"/>
  <c r="P211" i="13"/>
  <c r="P212" i="13"/>
  <c r="P213" i="13"/>
  <c r="P214" i="13"/>
  <c r="P215" i="13"/>
  <c r="P216" i="13"/>
  <c r="P217" i="13"/>
  <c r="P218" i="13"/>
  <c r="P219" i="13"/>
  <c r="P220" i="13"/>
  <c r="P221" i="13"/>
  <c r="P222" i="13"/>
  <c r="P223" i="13"/>
  <c r="P2" i="13"/>
  <c r="O3" i="13"/>
  <c r="O4" i="13"/>
  <c r="O5" i="13"/>
  <c r="O6" i="13"/>
  <c r="O7" i="13"/>
  <c r="O8" i="13"/>
  <c r="O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2" i="13"/>
  <c r="O23" i="13"/>
  <c r="O24" i="13"/>
  <c r="O25" i="13"/>
  <c r="O26" i="13"/>
  <c r="O27" i="13"/>
  <c r="O28" i="13"/>
  <c r="O29" i="13"/>
  <c r="O30" i="13"/>
  <c r="O31" i="13"/>
  <c r="O32" i="13"/>
  <c r="O33" i="13"/>
  <c r="O34" i="13"/>
  <c r="O35" i="13"/>
  <c r="O36" i="13"/>
  <c r="O37" i="13"/>
  <c r="O38" i="13"/>
  <c r="O39" i="13"/>
  <c r="O40" i="13"/>
  <c r="O41" i="13"/>
  <c r="O42" i="13"/>
  <c r="O43" i="13"/>
  <c r="O44" i="13"/>
  <c r="O45" i="13"/>
  <c r="O46" i="13"/>
  <c r="O47" i="13"/>
  <c r="O48" i="13"/>
  <c r="O49" i="13"/>
  <c r="O50" i="13"/>
  <c r="O51" i="13"/>
  <c r="O52" i="13"/>
  <c r="O53" i="13"/>
  <c r="O54" i="13"/>
  <c r="O55" i="13"/>
  <c r="O56" i="13"/>
  <c r="O57" i="13"/>
  <c r="O58" i="13"/>
  <c r="O59" i="13"/>
  <c r="O60" i="13"/>
  <c r="O61" i="13"/>
  <c r="O62" i="13"/>
  <c r="O63" i="13"/>
  <c r="O64" i="13"/>
  <c r="O65" i="13"/>
  <c r="O66" i="13"/>
  <c r="O67" i="13"/>
  <c r="O68" i="13"/>
  <c r="O69" i="13"/>
  <c r="O70" i="13"/>
  <c r="O71" i="13"/>
  <c r="O72" i="13"/>
  <c r="O73" i="13"/>
  <c r="O74" i="13"/>
  <c r="O75" i="13"/>
  <c r="O76" i="13"/>
  <c r="O77" i="13"/>
  <c r="O78" i="13"/>
  <c r="O79" i="13"/>
  <c r="O80" i="13"/>
  <c r="O81" i="13"/>
  <c r="O82" i="13"/>
  <c r="O83" i="13"/>
  <c r="O84" i="13"/>
  <c r="O85" i="13"/>
  <c r="O86" i="13"/>
  <c r="O87" i="13"/>
  <c r="O88" i="13"/>
  <c r="O89" i="13"/>
  <c r="O90" i="13"/>
  <c r="O91" i="13"/>
  <c r="O92" i="13"/>
  <c r="O93" i="13"/>
  <c r="O94" i="13"/>
  <c r="O95" i="13"/>
  <c r="O96" i="13"/>
  <c r="O97" i="13"/>
  <c r="O98" i="13"/>
  <c r="O99" i="13"/>
  <c r="O100" i="13"/>
  <c r="O101" i="13"/>
  <c r="O102" i="13"/>
  <c r="O103" i="13"/>
  <c r="O104" i="13"/>
  <c r="O105" i="13"/>
  <c r="O106" i="13"/>
  <c r="O107" i="13"/>
  <c r="O108" i="13"/>
  <c r="O109" i="13"/>
  <c r="O110" i="13"/>
  <c r="O111" i="13"/>
  <c r="O112" i="13"/>
  <c r="O113" i="13"/>
  <c r="O114" i="13"/>
  <c r="O115" i="13"/>
  <c r="O116" i="13"/>
  <c r="O117" i="13"/>
  <c r="O118" i="13"/>
  <c r="O119" i="13"/>
  <c r="O120" i="13"/>
  <c r="O121" i="13"/>
  <c r="O122" i="13"/>
  <c r="O123" i="13"/>
  <c r="O124" i="13"/>
  <c r="O125" i="13"/>
  <c r="O126" i="13"/>
  <c r="O127" i="13"/>
  <c r="O128" i="13"/>
  <c r="O129" i="13"/>
  <c r="O130" i="13"/>
  <c r="O131" i="13"/>
  <c r="O132" i="13"/>
  <c r="O133" i="13"/>
  <c r="O134" i="13"/>
  <c r="O135" i="13"/>
  <c r="O136" i="13"/>
  <c r="O137" i="13"/>
  <c r="O138" i="13"/>
  <c r="O139" i="13"/>
  <c r="O140" i="13"/>
  <c r="O141" i="13"/>
  <c r="O142" i="13"/>
  <c r="O143" i="13"/>
  <c r="O144" i="13"/>
  <c r="O145" i="13"/>
  <c r="O146" i="13"/>
  <c r="O147" i="13"/>
  <c r="O148" i="13"/>
  <c r="O149" i="13"/>
  <c r="O150" i="13"/>
  <c r="O151" i="13"/>
  <c r="O152" i="13"/>
  <c r="O153" i="13"/>
  <c r="O154" i="13"/>
  <c r="O155" i="13"/>
  <c r="O156" i="13"/>
  <c r="O157" i="13"/>
  <c r="O158" i="13"/>
  <c r="O159" i="13"/>
  <c r="O160" i="13"/>
  <c r="O161" i="13"/>
  <c r="O162" i="13"/>
  <c r="O163" i="13"/>
  <c r="O164" i="13"/>
  <c r="O165" i="13"/>
  <c r="O166" i="13"/>
  <c r="O167" i="13"/>
  <c r="O168" i="13"/>
  <c r="O169" i="13"/>
  <c r="O170" i="13"/>
  <c r="O171" i="13"/>
  <c r="O172" i="13"/>
  <c r="O173" i="13"/>
  <c r="O174" i="13"/>
  <c r="O175" i="13"/>
  <c r="O176" i="13"/>
  <c r="O177" i="13"/>
  <c r="O178" i="13"/>
  <c r="O179" i="13"/>
  <c r="O180" i="13"/>
  <c r="O181" i="13"/>
  <c r="O182" i="13"/>
  <c r="O183" i="13"/>
  <c r="O184" i="13"/>
  <c r="O185" i="13"/>
  <c r="O186" i="13"/>
  <c r="O187" i="13"/>
  <c r="O188" i="13"/>
  <c r="O189" i="13"/>
  <c r="O190" i="13"/>
  <c r="O191" i="13"/>
  <c r="O192" i="13"/>
  <c r="O194" i="13"/>
  <c r="O195" i="13"/>
  <c r="O196" i="13"/>
  <c r="O197" i="13"/>
  <c r="O198" i="13"/>
  <c r="O199" i="13"/>
  <c r="O200" i="13"/>
  <c r="O201" i="13"/>
  <c r="O202" i="13"/>
  <c r="O203" i="13"/>
  <c r="O204" i="13"/>
  <c r="O205" i="13"/>
  <c r="O206" i="13"/>
  <c r="O207" i="13"/>
  <c r="O208" i="13"/>
  <c r="O209" i="13"/>
  <c r="O210" i="13"/>
  <c r="O211" i="13"/>
  <c r="O212" i="13"/>
  <c r="O213" i="13"/>
  <c r="O214" i="13"/>
  <c r="O215" i="13"/>
  <c r="O216" i="13"/>
  <c r="O217" i="13"/>
  <c r="O218" i="13"/>
  <c r="O219" i="13"/>
  <c r="O220" i="13"/>
  <c r="O221" i="13"/>
  <c r="O222" i="13"/>
  <c r="O223" i="13"/>
  <c r="O2" i="13"/>
  <c r="I3" i="13"/>
  <c r="J3" i="13" s="1"/>
  <c r="I4" i="13"/>
  <c r="J4" i="13" s="1"/>
  <c r="I5" i="13"/>
  <c r="J5" i="13" s="1"/>
  <c r="I6" i="13"/>
  <c r="J6" i="13" s="1"/>
  <c r="I7" i="13"/>
  <c r="J7" i="13" s="1"/>
  <c r="I8" i="13"/>
  <c r="J8" i="13" s="1"/>
  <c r="I9" i="13"/>
  <c r="J9" i="13" s="1"/>
  <c r="I10" i="13"/>
  <c r="J10" i="13" s="1"/>
  <c r="I11" i="13"/>
  <c r="J11" i="13" s="1"/>
  <c r="I12" i="13"/>
  <c r="J12" i="13" s="1"/>
  <c r="I13" i="13"/>
  <c r="J13" i="13" s="1"/>
  <c r="I14" i="13"/>
  <c r="J14" i="13" s="1"/>
  <c r="I15" i="13"/>
  <c r="J15" i="13" s="1"/>
  <c r="I16" i="13"/>
  <c r="J16" i="13" s="1"/>
  <c r="I17" i="13"/>
  <c r="J17" i="13" s="1"/>
  <c r="I18" i="13"/>
  <c r="J18" i="13" s="1"/>
  <c r="I19" i="13"/>
  <c r="J19" i="13" s="1"/>
  <c r="I20" i="13"/>
  <c r="J20" i="13" s="1"/>
  <c r="I21" i="13"/>
  <c r="J21" i="13" s="1"/>
  <c r="I22" i="13"/>
  <c r="J22" i="13" s="1"/>
  <c r="I23" i="13"/>
  <c r="J23" i="13" s="1"/>
  <c r="I24" i="13"/>
  <c r="J24" i="13" s="1"/>
  <c r="I25" i="13"/>
  <c r="J25" i="13" s="1"/>
  <c r="I26" i="13"/>
  <c r="J26" i="13" s="1"/>
  <c r="I27" i="13"/>
  <c r="J27" i="13" s="1"/>
  <c r="I28" i="13"/>
  <c r="J28" i="13" s="1"/>
  <c r="I29" i="13"/>
  <c r="J29" i="13" s="1"/>
  <c r="I30" i="13"/>
  <c r="J30" i="13" s="1"/>
  <c r="I31" i="13"/>
  <c r="J31" i="13" s="1"/>
  <c r="I32" i="13"/>
  <c r="J32" i="13" s="1"/>
  <c r="I33" i="13"/>
  <c r="J33" i="13" s="1"/>
  <c r="I34" i="13"/>
  <c r="J34" i="13" s="1"/>
  <c r="I35" i="13"/>
  <c r="J35" i="13" s="1"/>
  <c r="I36" i="13"/>
  <c r="J36" i="13" s="1"/>
  <c r="I37" i="13"/>
  <c r="J37" i="13" s="1"/>
  <c r="I38" i="13"/>
  <c r="J38" i="13" s="1"/>
  <c r="I39" i="13"/>
  <c r="J39" i="13" s="1"/>
  <c r="I40" i="13"/>
  <c r="J40" i="13" s="1"/>
  <c r="I41" i="13"/>
  <c r="J41" i="13" s="1"/>
  <c r="I42" i="13"/>
  <c r="J42" i="13" s="1"/>
  <c r="I43" i="13"/>
  <c r="J43" i="13" s="1"/>
  <c r="I44" i="13"/>
  <c r="J44" i="13" s="1"/>
  <c r="I45" i="13"/>
  <c r="J45" i="13" s="1"/>
  <c r="I46" i="13"/>
  <c r="J46" i="13" s="1"/>
  <c r="I47" i="13"/>
  <c r="J47" i="13" s="1"/>
  <c r="I48" i="13"/>
  <c r="J48" i="13" s="1"/>
  <c r="I49" i="13"/>
  <c r="J49" i="13" s="1"/>
  <c r="I50" i="13"/>
  <c r="J50" i="13" s="1"/>
  <c r="I51" i="13"/>
  <c r="J51" i="13" s="1"/>
  <c r="I52" i="13"/>
  <c r="J52" i="13" s="1"/>
  <c r="I53" i="13"/>
  <c r="J53" i="13" s="1"/>
  <c r="I54" i="13"/>
  <c r="J54" i="13" s="1"/>
  <c r="I55" i="13"/>
  <c r="J55" i="13" s="1"/>
  <c r="I56" i="13"/>
  <c r="J56" i="13" s="1"/>
  <c r="I57" i="13"/>
  <c r="J57" i="13" s="1"/>
  <c r="I58" i="13"/>
  <c r="J58" i="13" s="1"/>
  <c r="I59" i="13"/>
  <c r="J59" i="13" s="1"/>
  <c r="I60" i="13"/>
  <c r="J60" i="13" s="1"/>
  <c r="I61" i="13"/>
  <c r="J61" i="13" s="1"/>
  <c r="I62" i="13"/>
  <c r="J62" i="13" s="1"/>
  <c r="I63" i="13"/>
  <c r="J63" i="13" s="1"/>
  <c r="I64" i="13"/>
  <c r="J64" i="13" s="1"/>
  <c r="I65" i="13"/>
  <c r="J65" i="13" s="1"/>
  <c r="I66" i="13"/>
  <c r="J66" i="13" s="1"/>
  <c r="I67" i="13"/>
  <c r="J67" i="13" s="1"/>
  <c r="I68" i="13"/>
  <c r="J68" i="13" s="1"/>
  <c r="I69" i="13"/>
  <c r="J69" i="13" s="1"/>
  <c r="I70" i="13"/>
  <c r="J70" i="13" s="1"/>
  <c r="I71" i="13"/>
  <c r="J71" i="13" s="1"/>
  <c r="I72" i="13"/>
  <c r="J72" i="13" s="1"/>
  <c r="I73" i="13"/>
  <c r="J73" i="13" s="1"/>
  <c r="I74" i="13"/>
  <c r="J74" i="13" s="1"/>
  <c r="I75" i="13"/>
  <c r="J75" i="13" s="1"/>
  <c r="I76" i="13"/>
  <c r="J76" i="13" s="1"/>
  <c r="I77" i="13"/>
  <c r="J77" i="13" s="1"/>
  <c r="I78" i="13"/>
  <c r="J78" i="13" s="1"/>
  <c r="I79" i="13"/>
  <c r="J79" i="13" s="1"/>
  <c r="I80" i="13"/>
  <c r="J80" i="13" s="1"/>
  <c r="I81" i="13"/>
  <c r="J81" i="13" s="1"/>
  <c r="I82" i="13"/>
  <c r="J82" i="13" s="1"/>
  <c r="I83" i="13"/>
  <c r="J83" i="13" s="1"/>
  <c r="I84" i="13"/>
  <c r="J84" i="13" s="1"/>
  <c r="I85" i="13"/>
  <c r="J85" i="13" s="1"/>
  <c r="I86" i="13"/>
  <c r="J86" i="13" s="1"/>
  <c r="I87" i="13"/>
  <c r="J87" i="13" s="1"/>
  <c r="I88" i="13"/>
  <c r="J88" i="13" s="1"/>
  <c r="I89" i="13"/>
  <c r="J89" i="13" s="1"/>
  <c r="I90" i="13"/>
  <c r="J90" i="13" s="1"/>
  <c r="I91" i="13"/>
  <c r="J91" i="13" s="1"/>
  <c r="I92" i="13"/>
  <c r="J92" i="13" s="1"/>
  <c r="I93" i="13"/>
  <c r="J93" i="13" s="1"/>
  <c r="I94" i="13"/>
  <c r="J94" i="13" s="1"/>
  <c r="I95" i="13"/>
  <c r="J95" i="13" s="1"/>
  <c r="I96" i="13"/>
  <c r="J96" i="13" s="1"/>
  <c r="I97" i="13"/>
  <c r="J97" i="13" s="1"/>
  <c r="I98" i="13"/>
  <c r="J98" i="13" s="1"/>
  <c r="I99" i="13"/>
  <c r="J99" i="13" s="1"/>
  <c r="I100" i="13"/>
  <c r="J100" i="13" s="1"/>
  <c r="I101" i="13"/>
  <c r="J101" i="13" s="1"/>
  <c r="I102" i="13"/>
  <c r="J102" i="13" s="1"/>
  <c r="I103" i="13"/>
  <c r="J103" i="13" s="1"/>
  <c r="I104" i="13"/>
  <c r="J104" i="13" s="1"/>
  <c r="I105" i="13"/>
  <c r="J105" i="13" s="1"/>
  <c r="I106" i="13"/>
  <c r="J106" i="13" s="1"/>
  <c r="I107" i="13"/>
  <c r="J107" i="13" s="1"/>
  <c r="I108" i="13"/>
  <c r="J108" i="13" s="1"/>
  <c r="I109" i="13"/>
  <c r="J109" i="13" s="1"/>
  <c r="I110" i="13"/>
  <c r="J110" i="13" s="1"/>
  <c r="I111" i="13"/>
  <c r="J111" i="13" s="1"/>
  <c r="I112" i="13"/>
  <c r="J112" i="13" s="1"/>
  <c r="I113" i="13"/>
  <c r="J113" i="13" s="1"/>
  <c r="I114" i="13"/>
  <c r="J114" i="13" s="1"/>
  <c r="I115" i="13"/>
  <c r="J115" i="13" s="1"/>
  <c r="I116" i="13"/>
  <c r="J116" i="13" s="1"/>
  <c r="I117" i="13"/>
  <c r="J117" i="13" s="1"/>
  <c r="I118" i="13"/>
  <c r="J118" i="13" s="1"/>
  <c r="I119" i="13"/>
  <c r="J119" i="13" s="1"/>
  <c r="I120" i="13"/>
  <c r="J120" i="13" s="1"/>
  <c r="I121" i="13"/>
  <c r="J121" i="13" s="1"/>
  <c r="I122" i="13"/>
  <c r="J122" i="13" s="1"/>
  <c r="I123" i="13"/>
  <c r="J123" i="13" s="1"/>
  <c r="I124" i="13"/>
  <c r="J124" i="13" s="1"/>
  <c r="I125" i="13"/>
  <c r="J125" i="13" s="1"/>
  <c r="I126" i="13"/>
  <c r="J126" i="13" s="1"/>
  <c r="I127" i="13"/>
  <c r="J127" i="13" s="1"/>
  <c r="I128" i="13"/>
  <c r="J128" i="13" s="1"/>
  <c r="I129" i="13"/>
  <c r="J129" i="13" s="1"/>
  <c r="I130" i="13"/>
  <c r="J130" i="13" s="1"/>
  <c r="I131" i="13"/>
  <c r="J131" i="13" s="1"/>
  <c r="I132" i="13"/>
  <c r="J132" i="13" s="1"/>
  <c r="I133" i="13"/>
  <c r="J133" i="13" s="1"/>
  <c r="I134" i="13"/>
  <c r="J134" i="13" s="1"/>
  <c r="I135" i="13"/>
  <c r="J135" i="13" s="1"/>
  <c r="I136" i="13"/>
  <c r="J136" i="13" s="1"/>
  <c r="I137" i="13"/>
  <c r="J137" i="13" s="1"/>
  <c r="I138" i="13"/>
  <c r="J138" i="13" s="1"/>
  <c r="I139" i="13"/>
  <c r="J139" i="13" s="1"/>
  <c r="I140" i="13"/>
  <c r="J140" i="13" s="1"/>
  <c r="I141" i="13"/>
  <c r="J141" i="13" s="1"/>
  <c r="I142" i="13"/>
  <c r="J142" i="13" s="1"/>
  <c r="I143" i="13"/>
  <c r="J143" i="13" s="1"/>
  <c r="I144" i="13"/>
  <c r="J144" i="13" s="1"/>
  <c r="I145" i="13"/>
  <c r="J145" i="13" s="1"/>
  <c r="I146" i="13"/>
  <c r="J146" i="13" s="1"/>
  <c r="I147" i="13"/>
  <c r="J147" i="13" s="1"/>
  <c r="I148" i="13"/>
  <c r="J148" i="13" s="1"/>
  <c r="I149" i="13"/>
  <c r="J149" i="13" s="1"/>
  <c r="I150" i="13"/>
  <c r="J150" i="13" s="1"/>
  <c r="I151" i="13"/>
  <c r="J151" i="13" s="1"/>
  <c r="I152" i="13"/>
  <c r="J152" i="13" s="1"/>
  <c r="I153" i="13"/>
  <c r="J153" i="13" s="1"/>
  <c r="I154" i="13"/>
  <c r="J154" i="13" s="1"/>
  <c r="I155" i="13"/>
  <c r="J155" i="13" s="1"/>
  <c r="I156" i="13"/>
  <c r="J156" i="13" s="1"/>
  <c r="I157" i="13"/>
  <c r="J157" i="13" s="1"/>
  <c r="I158" i="13"/>
  <c r="J158" i="13" s="1"/>
  <c r="I159" i="13"/>
  <c r="J159" i="13" s="1"/>
  <c r="I160" i="13"/>
  <c r="J160" i="13" s="1"/>
  <c r="I161" i="13"/>
  <c r="J161" i="13" s="1"/>
  <c r="I162" i="13"/>
  <c r="J162" i="13" s="1"/>
  <c r="I163" i="13"/>
  <c r="J163" i="13" s="1"/>
  <c r="I164" i="13"/>
  <c r="J164" i="13" s="1"/>
  <c r="I165" i="13"/>
  <c r="J165" i="13" s="1"/>
  <c r="I166" i="13"/>
  <c r="J166" i="13" s="1"/>
  <c r="I167" i="13"/>
  <c r="J167" i="13" s="1"/>
  <c r="I168" i="13"/>
  <c r="J168" i="13" s="1"/>
  <c r="I169" i="13"/>
  <c r="J169" i="13" s="1"/>
  <c r="I170" i="13"/>
  <c r="J170" i="13" s="1"/>
  <c r="I171" i="13"/>
  <c r="J171" i="13" s="1"/>
  <c r="I172" i="13"/>
  <c r="J172" i="13" s="1"/>
  <c r="I173" i="13"/>
  <c r="J173" i="13" s="1"/>
  <c r="I174" i="13"/>
  <c r="J174" i="13" s="1"/>
  <c r="I175" i="13"/>
  <c r="J175" i="13" s="1"/>
  <c r="I176" i="13"/>
  <c r="J176" i="13" s="1"/>
  <c r="I177" i="13"/>
  <c r="J177" i="13" s="1"/>
  <c r="I178" i="13"/>
  <c r="J178" i="13" s="1"/>
  <c r="I179" i="13"/>
  <c r="J179" i="13" s="1"/>
  <c r="I180" i="13"/>
  <c r="J180" i="13" s="1"/>
  <c r="I181" i="13"/>
  <c r="J181" i="13" s="1"/>
  <c r="I182" i="13"/>
  <c r="J182" i="13" s="1"/>
  <c r="I183" i="13"/>
  <c r="J183" i="13" s="1"/>
  <c r="I184" i="13"/>
  <c r="J184" i="13" s="1"/>
  <c r="I185" i="13"/>
  <c r="J185" i="13" s="1"/>
  <c r="I186" i="13"/>
  <c r="J186" i="13" s="1"/>
  <c r="I187" i="13"/>
  <c r="J187" i="13" s="1"/>
  <c r="I188" i="13"/>
  <c r="J188" i="13" s="1"/>
  <c r="I189" i="13"/>
  <c r="J189" i="13" s="1"/>
  <c r="I190" i="13"/>
  <c r="J190" i="13" s="1"/>
  <c r="I191" i="13"/>
  <c r="J191" i="13" s="1"/>
  <c r="I192" i="13"/>
  <c r="J192" i="13" s="1"/>
  <c r="I193" i="13"/>
  <c r="J193" i="13" s="1"/>
  <c r="I194" i="13"/>
  <c r="J194" i="13" s="1"/>
  <c r="I195" i="13"/>
  <c r="J195" i="13" s="1"/>
  <c r="I196" i="13"/>
  <c r="J196" i="13" s="1"/>
  <c r="I197" i="13"/>
  <c r="J197" i="13" s="1"/>
  <c r="I198" i="13"/>
  <c r="J198" i="13" s="1"/>
  <c r="I199" i="13"/>
  <c r="J199" i="13" s="1"/>
  <c r="I200" i="13"/>
  <c r="J200" i="13" s="1"/>
  <c r="I201" i="13"/>
  <c r="J201" i="13" s="1"/>
  <c r="I202" i="13"/>
  <c r="J202" i="13" s="1"/>
  <c r="I203" i="13"/>
  <c r="J203" i="13" s="1"/>
  <c r="I204" i="13"/>
  <c r="J204" i="13" s="1"/>
  <c r="I205" i="13"/>
  <c r="J205" i="13" s="1"/>
  <c r="I206" i="13"/>
  <c r="J206" i="13" s="1"/>
  <c r="I207" i="13"/>
  <c r="J207" i="13" s="1"/>
  <c r="I208" i="13"/>
  <c r="J208" i="13" s="1"/>
  <c r="I209" i="13"/>
  <c r="J209" i="13" s="1"/>
  <c r="I210" i="13"/>
  <c r="J210" i="13" s="1"/>
  <c r="I211" i="13"/>
  <c r="J211" i="13" s="1"/>
  <c r="I212" i="13"/>
  <c r="J212" i="13" s="1"/>
  <c r="I213" i="13"/>
  <c r="J213" i="13" s="1"/>
  <c r="I214" i="13"/>
  <c r="J214" i="13" s="1"/>
  <c r="I215" i="13"/>
  <c r="J215" i="13" s="1"/>
  <c r="I216" i="13"/>
  <c r="J216" i="13" s="1"/>
  <c r="I217" i="13"/>
  <c r="J217" i="13" s="1"/>
  <c r="I218" i="13"/>
  <c r="J218" i="13" s="1"/>
  <c r="I219" i="13"/>
  <c r="J219" i="13" s="1"/>
  <c r="I220" i="13"/>
  <c r="J220" i="13" s="1"/>
  <c r="I221" i="13"/>
  <c r="J221" i="13" s="1"/>
  <c r="I222" i="13"/>
  <c r="J222" i="13" s="1"/>
  <c r="I223" i="13"/>
  <c r="J223" i="13" s="1"/>
  <c r="I2" i="13"/>
  <c r="J2" i="13" s="1"/>
  <c r="H3" i="15"/>
  <c r="H7" i="15" s="1"/>
</calcChain>
</file>

<file path=xl/sharedStrings.xml><?xml version="1.0" encoding="utf-8"?>
<sst xmlns="http://schemas.openxmlformats.org/spreadsheetml/2006/main" count="6365" uniqueCount="559">
  <si>
    <t>Vendor</t>
  </si>
  <si>
    <t>Document Type</t>
  </si>
  <si>
    <t>Document Number</t>
  </si>
  <si>
    <t>Clearing Document</t>
  </si>
  <si>
    <t>Posting Date</t>
  </si>
  <si>
    <t>Document Date</t>
  </si>
  <si>
    <t>Currency</t>
  </si>
  <si>
    <t>Days 1</t>
  </si>
  <si>
    <t>ALB006</t>
  </si>
  <si>
    <t>ZP</t>
  </si>
  <si>
    <t>2000130007</t>
  </si>
  <si>
    <t>GBP</t>
  </si>
  <si>
    <t>2000131229</t>
  </si>
  <si>
    <t>ASS011</t>
  </si>
  <si>
    <t>2000130304</t>
  </si>
  <si>
    <t>CAP005</t>
  </si>
  <si>
    <t>2000130015</t>
  </si>
  <si>
    <t>2000130306</t>
  </si>
  <si>
    <t>CIV002</t>
  </si>
  <si>
    <t>2000130309</t>
  </si>
  <si>
    <t>EAS013</t>
  </si>
  <si>
    <t>2000131012</t>
  </si>
  <si>
    <t>GAL003</t>
  </si>
  <si>
    <t>2000131129</t>
  </si>
  <si>
    <t>HEW002</t>
  </si>
  <si>
    <t>2000130033</t>
  </si>
  <si>
    <t>HIG001</t>
  </si>
  <si>
    <t>2000131018</t>
  </si>
  <si>
    <t>INL001</t>
  </si>
  <si>
    <t>2000130339</t>
  </si>
  <si>
    <t>INL003</t>
  </si>
  <si>
    <t>2000130338</t>
  </si>
  <si>
    <t>LAN003</t>
  </si>
  <si>
    <t>2000130004</t>
  </si>
  <si>
    <t>LGS001</t>
  </si>
  <si>
    <t>2000130003</t>
  </si>
  <si>
    <t>PAR001</t>
  </si>
  <si>
    <t>2000130326</t>
  </si>
  <si>
    <t>PER002</t>
  </si>
  <si>
    <t>2000131239</t>
  </si>
  <si>
    <t>RES007</t>
  </si>
  <si>
    <t>2000131146</t>
  </si>
  <si>
    <t>SCO005</t>
  </si>
  <si>
    <t>2000130051</t>
  </si>
  <si>
    <t>SPE008</t>
  </si>
  <si>
    <t>2000130057</t>
  </si>
  <si>
    <t>2000130177</t>
  </si>
  <si>
    <t>2000131033</t>
  </si>
  <si>
    <t>THO014</t>
  </si>
  <si>
    <t>2000131151</t>
  </si>
  <si>
    <t>TRO001</t>
  </si>
  <si>
    <t>2000130064</t>
  </si>
  <si>
    <t>Payee</t>
  </si>
  <si>
    <t>Date Paid</t>
  </si>
  <si>
    <t>Amount Paid</t>
  </si>
  <si>
    <t>Description</t>
  </si>
  <si>
    <t>Albacore</t>
  </si>
  <si>
    <t>Capita Travel and Events</t>
  </si>
  <si>
    <t>Strathclyde Pension Fund</t>
  </si>
  <si>
    <t>HMRC</t>
  </si>
  <si>
    <t>PAYE &amp; NIC</t>
  </si>
  <si>
    <t>Appointees tax</t>
  </si>
  <si>
    <t>Pension contributions</t>
  </si>
  <si>
    <t>Catering Costs</t>
  </si>
  <si>
    <t>Assessment Europe</t>
  </si>
  <si>
    <t>Provision of report - The effect of curriculum models &amp; Literature review on grading</t>
  </si>
  <si>
    <t>Travel bookings</t>
  </si>
  <si>
    <t>Conference / accommodation bookings</t>
  </si>
  <si>
    <t>Civic Computing</t>
  </si>
  <si>
    <t>Various IT supplies / services</t>
  </si>
  <si>
    <t>East Lothian Council</t>
  </si>
  <si>
    <t>Secondment</t>
  </si>
  <si>
    <t>Buccleuch Property (SQA) Ltd</t>
  </si>
  <si>
    <t>Retention Cat B construction works, Shawfair</t>
  </si>
  <si>
    <t>Hewlett Packard Ltd</t>
  </si>
  <si>
    <t>HP Elitedesk</t>
  </si>
  <si>
    <t>The Highland Council</t>
  </si>
  <si>
    <t>Landesk International Ltd</t>
  </si>
  <si>
    <t>Service desk saas vpn</t>
  </si>
  <si>
    <t>Parcelforce</t>
  </si>
  <si>
    <t>Postal Services</t>
  </si>
  <si>
    <t>Pertemps</t>
  </si>
  <si>
    <t>Temporary staff</t>
  </si>
  <si>
    <t>RM Education PLC</t>
  </si>
  <si>
    <t>Phase 2 configurability &amp; training</t>
  </si>
  <si>
    <t>Pulsant (South Gyle) Ltd</t>
  </si>
  <si>
    <t>Set up fee &amp; quarterly charges</t>
  </si>
  <si>
    <t>Specialist Computer Centres PLC</t>
  </si>
  <si>
    <t>Annual support maintenance &amp; consultancy</t>
  </si>
  <si>
    <t>Symc server management</t>
  </si>
  <si>
    <t>OSL LSA Officeproplus</t>
  </si>
  <si>
    <t>J Thomson Colour Printers Ltd</t>
  </si>
  <si>
    <t>Your exams booklet</t>
  </si>
  <si>
    <t>Tron Systems Ltd</t>
  </si>
  <si>
    <t>QAMS dev phase 1</t>
  </si>
  <si>
    <t>2000132469</t>
  </si>
  <si>
    <t>2000131524</t>
  </si>
  <si>
    <t>2000131736</t>
  </si>
  <si>
    <t>2000132199</t>
  </si>
  <si>
    <t>EAG001</t>
  </si>
  <si>
    <t>2000131744</t>
  </si>
  <si>
    <t>2000132220</t>
  </si>
  <si>
    <t>2000131844</t>
  </si>
  <si>
    <t>2000131845</t>
  </si>
  <si>
    <t>2000131671</t>
  </si>
  <si>
    <t>NEW021</t>
  </si>
  <si>
    <t>2000132084</t>
  </si>
  <si>
    <t>2000132086</t>
  </si>
  <si>
    <t>2000132340</t>
  </si>
  <si>
    <t>2000131370</t>
  </si>
  <si>
    <t>2000131567</t>
  </si>
  <si>
    <t>2000132344</t>
  </si>
  <si>
    <t>SAS001</t>
  </si>
  <si>
    <t>2000131371</t>
  </si>
  <si>
    <t>SOU008</t>
  </si>
  <si>
    <t>2000131373</t>
  </si>
  <si>
    <t>SPS003</t>
  </si>
  <si>
    <t>2000131375</t>
  </si>
  <si>
    <t>TNT001</t>
  </si>
  <si>
    <t>2000131762</t>
  </si>
  <si>
    <t>Catering costs</t>
  </si>
  <si>
    <t>Conference, accommodation &amp; travel bookings</t>
  </si>
  <si>
    <t>Conference and accommodation bookings</t>
  </si>
  <si>
    <t>Eagle Couriers (Scotland) Ltd</t>
  </si>
  <si>
    <t>Postal services</t>
  </si>
  <si>
    <t>Quarterly rent 28.05.15 - 27.08.15</t>
  </si>
  <si>
    <t>NLA Media Access Ltd</t>
  </si>
  <si>
    <t>Renewal of copyright licence 01.05.2015 - 30.04.2016</t>
  </si>
  <si>
    <t>2015 additional fixed costs</t>
  </si>
  <si>
    <t>Recording of manual sampling</t>
  </si>
  <si>
    <t>STA framework changes</t>
  </si>
  <si>
    <t>SAS Software Ltd</t>
  </si>
  <si>
    <t>01.03.2015 - 29.02.2016 Base SAS &amp; various SAS</t>
  </si>
  <si>
    <t>South Lanarkshire Council</t>
  </si>
  <si>
    <t>Security Print Solutions Ltd</t>
  </si>
  <si>
    <t>Bespoke certificates</t>
  </si>
  <si>
    <t>Whistl Scotland Ltd</t>
  </si>
  <si>
    <t>2000132616</t>
  </si>
  <si>
    <t>2000133018</t>
  </si>
  <si>
    <t>2000133097</t>
  </si>
  <si>
    <t>2000133215</t>
  </si>
  <si>
    <t>2000133390</t>
  </si>
  <si>
    <t>2000133525</t>
  </si>
  <si>
    <t>2000133645</t>
  </si>
  <si>
    <t>HUM001</t>
  </si>
  <si>
    <t>2000133534</t>
  </si>
  <si>
    <t>2000133301</t>
  </si>
  <si>
    <t>2000133302</t>
  </si>
  <si>
    <t>2000132975</t>
  </si>
  <si>
    <t>2000132630</t>
  </si>
  <si>
    <t>2000133107</t>
  </si>
  <si>
    <t>2000132721</t>
  </si>
  <si>
    <t>2000133041</t>
  </si>
  <si>
    <t>2000133108</t>
  </si>
  <si>
    <t>2000133227</t>
  </si>
  <si>
    <t>2000133398</t>
  </si>
  <si>
    <t>2000133544</t>
  </si>
  <si>
    <t>2000133045</t>
  </si>
  <si>
    <t>SIT001</t>
  </si>
  <si>
    <t>2000133048</t>
  </si>
  <si>
    <t>STI011</t>
  </si>
  <si>
    <t>2000132821</t>
  </si>
  <si>
    <t>Conference &amp; travel bookings</t>
  </si>
  <si>
    <t>Conference bookings</t>
  </si>
  <si>
    <t>Accommodation bookings</t>
  </si>
  <si>
    <t>Open Text UK Ltd</t>
  </si>
  <si>
    <t>Intangible maintenance 01.07.15 - 30.06.16</t>
  </si>
  <si>
    <t>Quarterly charge 30.06.15</t>
  </si>
  <si>
    <t>NCC Group Performance Testing</t>
  </si>
  <si>
    <t>Scripting Drawdown allowance</t>
  </si>
  <si>
    <t>Capita IT Services Ltd</t>
  </si>
  <si>
    <t>1 year Cisco security 01.06.2015 - 31.05.2016</t>
  </si>
  <si>
    <t>2000133955</t>
  </si>
  <si>
    <t>2000135817</t>
  </si>
  <si>
    <t>2000134178</t>
  </si>
  <si>
    <t>2000134518</t>
  </si>
  <si>
    <t>2000134776</t>
  </si>
  <si>
    <t>2000135486</t>
  </si>
  <si>
    <t>2000135718</t>
  </si>
  <si>
    <t>2000134519</t>
  </si>
  <si>
    <t>DAN001</t>
  </si>
  <si>
    <t>2000134782</t>
  </si>
  <si>
    <t>2000135721</t>
  </si>
  <si>
    <t>FIF003</t>
  </si>
  <si>
    <t>2000134184</t>
  </si>
  <si>
    <t>2000134719</t>
  </si>
  <si>
    <t>2000134720</t>
  </si>
  <si>
    <t>2000134216</t>
  </si>
  <si>
    <t>MOR013</t>
  </si>
  <si>
    <t>2000134193</t>
  </si>
  <si>
    <t>NEST</t>
  </si>
  <si>
    <t>2000134593</t>
  </si>
  <si>
    <t>PAG002</t>
  </si>
  <si>
    <t>2000134533</t>
  </si>
  <si>
    <t>2000134800</t>
  </si>
  <si>
    <t>2000134068</t>
  </si>
  <si>
    <t>2000134196</t>
  </si>
  <si>
    <t>2000134534</t>
  </si>
  <si>
    <t>2000134801</t>
  </si>
  <si>
    <t>2000135521</t>
  </si>
  <si>
    <t>2000135724</t>
  </si>
  <si>
    <t>2000135835</t>
  </si>
  <si>
    <t>2000134810</t>
  </si>
  <si>
    <t>2000134208</t>
  </si>
  <si>
    <t>Conference, travel &amp; events bookings</t>
  </si>
  <si>
    <t>Site speed improvements, hosting</t>
  </si>
  <si>
    <t>Cording Real Estate Group LLP</t>
  </si>
  <si>
    <t>Insurance</t>
  </si>
  <si>
    <t>Fife Council</t>
  </si>
  <si>
    <t>Moray Council</t>
  </si>
  <si>
    <t>Apppointees pension contributions</t>
  </si>
  <si>
    <t>Page Bros</t>
  </si>
  <si>
    <t>Distribution and Dispatch</t>
  </si>
  <si>
    <t>Cole valley internet service hosting</t>
  </si>
  <si>
    <t>Annual support 09.07.15 - 08.07.16</t>
  </si>
  <si>
    <t>2000136265</t>
  </si>
  <si>
    <t>2000136399</t>
  </si>
  <si>
    <t>2000136672</t>
  </si>
  <si>
    <t>2000136893</t>
  </si>
  <si>
    <t>DUM004</t>
  </si>
  <si>
    <t>2000136898</t>
  </si>
  <si>
    <t>ELE002</t>
  </si>
  <si>
    <t>2000136899</t>
  </si>
  <si>
    <t>FAC002</t>
  </si>
  <si>
    <t>2000136407</t>
  </si>
  <si>
    <t>2000136786</t>
  </si>
  <si>
    <t>2000136457</t>
  </si>
  <si>
    <t>2000136458</t>
  </si>
  <si>
    <t>INT024</t>
  </si>
  <si>
    <t>2000136283</t>
  </si>
  <si>
    <t>2000136252</t>
  </si>
  <si>
    <t>2000137080</t>
  </si>
  <si>
    <t>2000136408</t>
  </si>
  <si>
    <t>2000136578</t>
  </si>
  <si>
    <t>2000136685</t>
  </si>
  <si>
    <t>2000136908</t>
  </si>
  <si>
    <t>ROY004</t>
  </si>
  <si>
    <t>2000136411</t>
  </si>
  <si>
    <t>2000136002</t>
  </si>
  <si>
    <t>2000136305</t>
  </si>
  <si>
    <t>2000136585</t>
  </si>
  <si>
    <t>STO001</t>
  </si>
  <si>
    <t>2000136911</t>
  </si>
  <si>
    <t>2000136313</t>
  </si>
  <si>
    <t>Conference &amp; accommodation bookings</t>
  </si>
  <si>
    <t>Dumfries and Galloway Council</t>
  </si>
  <si>
    <t>E-Learn Design Ltd</t>
  </si>
  <si>
    <t>3 live 1 test server</t>
  </si>
  <si>
    <t>Facilities and Corporate Solutions</t>
  </si>
  <si>
    <t>Bureau services &amp; laser printing</t>
  </si>
  <si>
    <t>Quarterly rent 28.08.15 - 27.11.15</t>
  </si>
  <si>
    <t>Intrelate Ltd</t>
  </si>
  <si>
    <t>DGDT support &amp; maintenance</t>
  </si>
  <si>
    <t>ADMS fixes tfl software development</t>
  </si>
  <si>
    <t>Royal Mail</t>
  </si>
  <si>
    <t>Sentinel hosting services</t>
  </si>
  <si>
    <t>Various IT costs</t>
  </si>
  <si>
    <t>IT consultancy</t>
  </si>
  <si>
    <t>Storm ID Ltd</t>
  </si>
  <si>
    <t>Content model development part 1</t>
  </si>
  <si>
    <t>100000</t>
  </si>
  <si>
    <t>2000137155</t>
  </si>
  <si>
    <t>BRI010</t>
  </si>
  <si>
    <t>2000137449</t>
  </si>
  <si>
    <t>2000137541</t>
  </si>
  <si>
    <t>BTL001</t>
  </si>
  <si>
    <t>2000137220</t>
  </si>
  <si>
    <t>2000137744</t>
  </si>
  <si>
    <t>2000137221</t>
  </si>
  <si>
    <t>2000137867</t>
  </si>
  <si>
    <t>2000138042</t>
  </si>
  <si>
    <t>2000138182</t>
  </si>
  <si>
    <t>2000137748</t>
  </si>
  <si>
    <t>2000137736</t>
  </si>
  <si>
    <t>2000137737</t>
  </si>
  <si>
    <t>2000137395</t>
  </si>
  <si>
    <t>2000138195</t>
  </si>
  <si>
    <t>ROC002</t>
  </si>
  <si>
    <t>2000138196</t>
  </si>
  <si>
    <t>2000137475</t>
  </si>
  <si>
    <t>2000137478</t>
  </si>
  <si>
    <t>2000137556</t>
  </si>
  <si>
    <t>2000138310</t>
  </si>
  <si>
    <t>2000137481</t>
  </si>
  <si>
    <t>STO002</t>
  </si>
  <si>
    <t>2000137242</t>
  </si>
  <si>
    <t>One off Payment</t>
  </si>
  <si>
    <t>Bridgeall Ltd</t>
  </si>
  <si>
    <t>ADMS architecture review</t>
  </si>
  <si>
    <t>PMO phase 1</t>
  </si>
  <si>
    <t>BTL Group Ltd</t>
  </si>
  <si>
    <t>Secure type pilot BTL surpass</t>
  </si>
  <si>
    <t>Annual service delivery</t>
  </si>
  <si>
    <t>Accommodation &amp; travel bookings</t>
  </si>
  <si>
    <t>Electricity 21.10.15 - 20.01.16</t>
  </si>
  <si>
    <t>Mat 2015 Script fee, test uplift, test SD checking</t>
  </si>
  <si>
    <t>Rocket Exhibitions &amp; Events Ltd</t>
  </si>
  <si>
    <t>ALT 2015 &amp; SLF 2015</t>
  </si>
  <si>
    <t>Quarterly charge from 30 Sept 15</t>
  </si>
  <si>
    <t>Consultancy</t>
  </si>
  <si>
    <t>Video conf managed service</t>
  </si>
  <si>
    <t>Contract 2nd year 1.07.15 - 30.06.16</t>
  </si>
  <si>
    <t>Story UK Ltd</t>
  </si>
  <si>
    <t>Various leaflets, film clips, promo materials</t>
  </si>
  <si>
    <t>2000138469</t>
  </si>
  <si>
    <t>2000139948</t>
  </si>
  <si>
    <t>2000139174</t>
  </si>
  <si>
    <t>2000138471</t>
  </si>
  <si>
    <t>2000138676</t>
  </si>
  <si>
    <t>2000139656</t>
  </si>
  <si>
    <t>2000139843</t>
  </si>
  <si>
    <t>2000139532</t>
  </si>
  <si>
    <t>2000139165</t>
  </si>
  <si>
    <t>2000139166</t>
  </si>
  <si>
    <t>2000138669</t>
  </si>
  <si>
    <t>2000138695</t>
  </si>
  <si>
    <t>2000138488</t>
  </si>
  <si>
    <t>Roadmap services 1 year bizzdesign licences</t>
  </si>
  <si>
    <t>The Moray Council</t>
  </si>
  <si>
    <t>ABS002</t>
  </si>
  <si>
    <t>2000140661</t>
  </si>
  <si>
    <t>2000141014</t>
  </si>
  <si>
    <t>2000140204</t>
  </si>
  <si>
    <t>2000140315</t>
  </si>
  <si>
    <t>2000140665</t>
  </si>
  <si>
    <t>2000140780</t>
  </si>
  <si>
    <t>2000141016</t>
  </si>
  <si>
    <t>2000140890</t>
  </si>
  <si>
    <t>2000140656</t>
  </si>
  <si>
    <t>2000140655</t>
  </si>
  <si>
    <t>2000140387</t>
  </si>
  <si>
    <t>2000140229</t>
  </si>
  <si>
    <t>Absoft Ltd</t>
  </si>
  <si>
    <t>SAP maintenance 2016</t>
  </si>
  <si>
    <t>Catering</t>
  </si>
  <si>
    <t>Quarterly rent 28.11.15 - 27.02.16</t>
  </si>
  <si>
    <t>Content model development part 2</t>
  </si>
  <si>
    <t>2000141278</t>
  </si>
  <si>
    <t>2000141692</t>
  </si>
  <si>
    <t>2000142173</t>
  </si>
  <si>
    <t>2000141287</t>
  </si>
  <si>
    <t>2000141900</t>
  </si>
  <si>
    <t>2000141899</t>
  </si>
  <si>
    <t>2000141648</t>
  </si>
  <si>
    <t>NVT001</t>
  </si>
  <si>
    <t>2000141712</t>
  </si>
  <si>
    <t>OCS001</t>
  </si>
  <si>
    <t>2000142206</t>
  </si>
  <si>
    <t>PSB001</t>
  </si>
  <si>
    <t>2000141246</t>
  </si>
  <si>
    <t>2000141321</t>
  </si>
  <si>
    <t>2000141326</t>
  </si>
  <si>
    <t>2000142013</t>
  </si>
  <si>
    <t>Support contract 2014 - 2017</t>
  </si>
  <si>
    <t>Ushare improvements, SQA hosting,, SQA Storm ID website improvements</t>
  </si>
  <si>
    <t>NVT Group Ltd</t>
  </si>
  <si>
    <t>End user consultancy</t>
  </si>
  <si>
    <t>OCSL</t>
  </si>
  <si>
    <t>Red Hat license renewal 31.12.15 - 31.12.16</t>
  </si>
  <si>
    <t>HVR Software BV</t>
  </si>
  <si>
    <t>EUR</t>
  </si>
  <si>
    <t>Annual renewal maintenance 01.01.16 - 31.12.16</t>
  </si>
  <si>
    <t>Various quarterly charges</t>
  </si>
  <si>
    <t>Annual support maintenance</t>
  </si>
  <si>
    <t>2000142640</t>
  </si>
  <si>
    <t>ASH001</t>
  </si>
  <si>
    <t>2000144312</t>
  </si>
  <si>
    <t>2000142644</t>
  </si>
  <si>
    <t>2000142764</t>
  </si>
  <si>
    <t>2000144314</t>
  </si>
  <si>
    <t>COL005</t>
  </si>
  <si>
    <t>2000142651</t>
  </si>
  <si>
    <t>2000142767</t>
  </si>
  <si>
    <t>2000142654</t>
  </si>
  <si>
    <t>2000143731</t>
  </si>
  <si>
    <t>HRL001</t>
  </si>
  <si>
    <t>2000142935</t>
  </si>
  <si>
    <t>2000143193</t>
  </si>
  <si>
    <t>2000143192</t>
  </si>
  <si>
    <t>2000142747</t>
  </si>
  <si>
    <t>2000142780</t>
  </si>
  <si>
    <t>2000143666</t>
  </si>
  <si>
    <t>2000143900</t>
  </si>
  <si>
    <t>2000142673</t>
  </si>
  <si>
    <t>TMP001</t>
  </si>
  <si>
    <t>2000142676</t>
  </si>
  <si>
    <t>CfE Employement Tracking research</t>
  </si>
  <si>
    <t>21 Colour Ltd</t>
  </si>
  <si>
    <t>QP Printing</t>
  </si>
  <si>
    <t>Optima electricity 21.01.16 - 20.04.16</t>
  </si>
  <si>
    <t>Dumfries &amp; Galloway Council</t>
  </si>
  <si>
    <t>Hogg Robinson Travel Ltd</t>
  </si>
  <si>
    <t>Travel Invoice</t>
  </si>
  <si>
    <t>SQA Load MFP Images, backup and test support</t>
  </si>
  <si>
    <t>SWQR Migration stage 2</t>
  </si>
  <si>
    <t>Review of current SQA web portals</t>
  </si>
  <si>
    <t>TMP UK Ltd</t>
  </si>
  <si>
    <t>S1 Jobs bulk buy</t>
  </si>
  <si>
    <t>2000145416</t>
  </si>
  <si>
    <t>ABE013</t>
  </si>
  <si>
    <t>2000145302</t>
  </si>
  <si>
    <t>2000144586</t>
  </si>
  <si>
    <t>2000144678</t>
  </si>
  <si>
    <t>EXE001</t>
  </si>
  <si>
    <t>2000145459</t>
  </si>
  <si>
    <t>2000144980</t>
  </si>
  <si>
    <t>2000145376</t>
  </si>
  <si>
    <t>2000145042</t>
  </si>
  <si>
    <t>2000144745</t>
  </si>
  <si>
    <t>2000145325</t>
  </si>
  <si>
    <t>RZL001</t>
  </si>
  <si>
    <t>2000144601</t>
  </si>
  <si>
    <t>2000145535</t>
  </si>
  <si>
    <t>Corporate Income Tax Oman</t>
  </si>
  <si>
    <t>The Secretariat General for Taxation</t>
  </si>
  <si>
    <t>Aberdeenshire Council</t>
  </si>
  <si>
    <t>ADMS transition, support, infrastructure &amp; hosting</t>
  </si>
  <si>
    <t>Execspace Ltd</t>
  </si>
  <si>
    <t>Quarterly rent 28.02.16 - 27.05.16</t>
  </si>
  <si>
    <t>Pension Contributions</t>
  </si>
  <si>
    <t>Settlement for ADMS IPR &amp; monthly service fee</t>
  </si>
  <si>
    <t>Recruitment Zone Ltd</t>
  </si>
  <si>
    <t>Temp staff</t>
  </si>
  <si>
    <t>Your exams booket printing</t>
  </si>
  <si>
    <t>2000145729</t>
  </si>
  <si>
    <t>2000146852</t>
  </si>
  <si>
    <t>2000145730</t>
  </si>
  <si>
    <t>2000146858</t>
  </si>
  <si>
    <t>2000146860</t>
  </si>
  <si>
    <t>2000146007</t>
  </si>
  <si>
    <t>IBM002</t>
  </si>
  <si>
    <t>2000145954</t>
  </si>
  <si>
    <t>ING001</t>
  </si>
  <si>
    <t>2000145870</t>
  </si>
  <si>
    <t>2000146279</t>
  </si>
  <si>
    <t>2000146280</t>
  </si>
  <si>
    <t>2000146958</t>
  </si>
  <si>
    <t>2000146006</t>
  </si>
  <si>
    <t>NCC001</t>
  </si>
  <si>
    <t>2000146978</t>
  </si>
  <si>
    <t>2000146015</t>
  </si>
  <si>
    <t>2000147275</t>
  </si>
  <si>
    <t>RTL001</t>
  </si>
  <si>
    <t>2000146017</t>
  </si>
  <si>
    <t>2000146296</t>
  </si>
  <si>
    <t>2000145745</t>
  </si>
  <si>
    <t>2000146985</t>
  </si>
  <si>
    <t>Annual Licence Fee</t>
  </si>
  <si>
    <t>IBM UK Ltd</t>
  </si>
  <si>
    <t>Annual fee 01.04.16 - 31.03.17</t>
  </si>
  <si>
    <t>Actian Europe Ltd</t>
  </si>
  <si>
    <t>Software Licence rights 01.04.16 - 31.03.17</t>
  </si>
  <si>
    <t>Service desk SAS 02.03.16 - 01.03.17</t>
  </si>
  <si>
    <t>NCC Group</t>
  </si>
  <si>
    <t>IT systems testing (design validation, web app testing etc)</t>
  </si>
  <si>
    <t>Staff augmentation</t>
  </si>
  <si>
    <t>Fixed Costs</t>
  </si>
  <si>
    <t>Redfern Travel Ltd</t>
  </si>
  <si>
    <t>Base SAS</t>
  </si>
  <si>
    <t>Quarterly charge from 31.03.16</t>
  </si>
  <si>
    <t>Lookup</t>
  </si>
  <si>
    <t xml:space="preserve">Core </t>
  </si>
  <si>
    <t>Grant</t>
  </si>
  <si>
    <t>DATES</t>
  </si>
  <si>
    <t>SPLITS</t>
  </si>
  <si>
    <t>Combination</t>
  </si>
  <si>
    <t>Core</t>
  </si>
  <si>
    <t>Other Income Generating Activity</t>
  </si>
  <si>
    <t>Ashbrook Research &amp; Consultancy</t>
  </si>
  <si>
    <t>Brodies LLP</t>
  </si>
  <si>
    <t>Buccluech Property (SQA) Ltd</t>
  </si>
  <si>
    <t>Carat Ltd</t>
  </si>
  <si>
    <t>China Britain Business Council</t>
  </si>
  <si>
    <t>City of Edinburgh Council</t>
  </si>
  <si>
    <t>City of Glasgow College</t>
  </si>
  <si>
    <t>Driving Standards Agency</t>
  </si>
  <si>
    <t>DRS Data &amp; Research Services PLC</t>
  </si>
  <si>
    <t>Expotel Hotel Reservations Ltd</t>
  </si>
  <si>
    <t>Facilities &amp; Corporate Solutions</t>
  </si>
  <si>
    <t>Griffiths &amp; Armour Insurance Broker</t>
  </si>
  <si>
    <t>HM Revenue &amp; Customs</t>
  </si>
  <si>
    <t>Hobbs the Printers Ltd</t>
  </si>
  <si>
    <t>Indicia Training Ltd</t>
  </si>
  <si>
    <t>Mediascape Ltd</t>
  </si>
  <si>
    <t>Miller Samuel</t>
  </si>
  <si>
    <t>Misco Computer Supplies Ltd</t>
  </si>
  <si>
    <t>NCS Group Ltd</t>
  </si>
  <si>
    <t>One off payment - Death in service</t>
  </si>
  <si>
    <t>Stephen Austin &amp; Sons ltd</t>
  </si>
  <si>
    <t>TNT Post Scotland Ltd</t>
  </si>
  <si>
    <t>Triaster Ltd</t>
  </si>
  <si>
    <t>Ultra Electronics</t>
  </si>
  <si>
    <t>Unify Enterprise Communications Ltd</t>
  </si>
  <si>
    <t>W&amp;J Linney Ltd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</si>
  <si>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</si>
  <si>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</si>
  <si>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</si>
  <si>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</si>
  <si>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</si>
  <si>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</si>
  <si>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</si>
  <si>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</si>
  <si>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</si>
  <si>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</si>
  <si>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</si>
  <si>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</si>
  <si>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AUS001</t>
  </si>
  <si>
    <t>EXP006</t>
  </si>
  <si>
    <t>GRI001</t>
  </si>
  <si>
    <t>MED004</t>
  </si>
  <si>
    <t>NCS002</t>
  </si>
  <si>
    <t>BRO003</t>
  </si>
  <si>
    <t>LIN001</t>
  </si>
  <si>
    <t>DRS001</t>
  </si>
  <si>
    <t>FBM001</t>
  </si>
  <si>
    <t>CHI004</t>
  </si>
  <si>
    <t>EDI009</t>
  </si>
  <si>
    <t>SIE001</t>
  </si>
  <si>
    <t>BAR019</t>
  </si>
  <si>
    <t>TRI001</t>
  </si>
  <si>
    <t>IND003</t>
  </si>
  <si>
    <t>GLA003</t>
  </si>
  <si>
    <t>HOB003</t>
  </si>
  <si>
    <t>DSA001</t>
  </si>
  <si>
    <t>MIS001</t>
  </si>
  <si>
    <t>Subject Matter</t>
  </si>
  <si>
    <t>Staff costs</t>
  </si>
  <si>
    <t>IT costs</t>
  </si>
  <si>
    <t>Research costs</t>
  </si>
  <si>
    <t>Consultancy costs</t>
  </si>
  <si>
    <t>Qualification costs</t>
  </si>
  <si>
    <t>Legal costs</t>
  </si>
  <si>
    <t>Conference &amp; Travel costs</t>
  </si>
  <si>
    <t>International costs</t>
  </si>
  <si>
    <t>Printing costs</t>
  </si>
  <si>
    <t>Property costs</t>
  </si>
  <si>
    <t>Certification costs</t>
  </si>
  <si>
    <t>Secondment costs</t>
  </si>
  <si>
    <t>Postage costs</t>
  </si>
  <si>
    <t>Insurance costs</t>
  </si>
  <si>
    <t>Campaign costs</t>
  </si>
  <si>
    <t>Category</t>
  </si>
  <si>
    <t>Month</t>
  </si>
  <si>
    <t>Month Name</t>
  </si>
  <si>
    <t>Summary</t>
  </si>
  <si>
    <t>£</t>
  </si>
  <si>
    <t>Core Activity</t>
  </si>
  <si>
    <t>Programme Grant Activity</t>
  </si>
  <si>
    <t>Total Payments in excess of £25,000</t>
  </si>
  <si>
    <t>Recruitment costs</t>
  </si>
  <si>
    <t>(All)</t>
  </si>
  <si>
    <t>Grand Total</t>
  </si>
  <si>
    <t>Sum of Amount Paid</t>
  </si>
  <si>
    <t>Total</t>
  </si>
  <si>
    <t>Period</t>
  </si>
  <si>
    <t>By Period</t>
  </si>
  <si>
    <t>By Category</t>
  </si>
  <si>
    <t>Sommerville &amp; Russell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</si>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</sst>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£&quot;#,##0;[Red]\-&quot;£&quot;#,##0"/>
    <numFmt numFmtId="43" formatCode="_-* #,##0.00_-;\-* #,##0.00_-;_-* &quot;-&quot;??_-;_-@_-"/>
    <numFmt numFmtId="164" formatCode="#,##0.00;[Red]\(#,##0.00\)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1" fillId="0" borderId="0"/>
    <xf numFmtId="0" fontId="2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7" applyNumberFormat="0" applyAlignment="0" applyProtection="0"/>
    <xf numFmtId="0" fontId="13" fillId="8" borderId="8" applyNumberFormat="0" applyAlignment="0" applyProtection="0"/>
    <xf numFmtId="0" fontId="14" fillId="8" borderId="7" applyNumberFormat="0" applyAlignment="0" applyProtection="0"/>
    <xf numFmtId="0" fontId="15" fillId="0" borderId="9" applyNumberFormat="0" applyFill="0" applyAlignment="0" applyProtection="0"/>
    <xf numFmtId="0" fontId="16" fillId="9" borderId="10" applyNumberFormat="0" applyAlignment="0" applyProtection="0"/>
    <xf numFmtId="0" fontId="17" fillId="0" borderId="0" applyNumberFormat="0" applyFill="0" applyBorder="0" applyAlignment="0" applyProtection="0"/>
    <xf numFmtId="0" fontId="4" fillId="10" borderId="11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2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0" fillId="34" borderId="0" applyNumberFormat="0" applyBorder="0" applyAlignment="0" applyProtection="0"/>
    <xf numFmtId="0" fontId="21" fillId="0" borderId="0"/>
    <xf numFmtId="0" fontId="22" fillId="0" borderId="0"/>
    <xf numFmtId="0" fontId="23" fillId="0" borderId="0"/>
  </cellStyleXfs>
  <cellXfs count="84">
    <xf numFmtId="0" fontId="0" fillId="0" borderId="0" xfId="0"/>
    <xf numFmtId="0" fontId="0" fillId="2" borderId="1" xfId="0" applyFont="1" applyFill="1" applyBorder="1"/>
    <xf numFmtId="0" fontId="0" fillId="0" borderId="0" xfId="0" applyFont="1"/>
    <xf numFmtId="1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2" borderId="2" xfId="0" applyFont="1" applyFill="1" applyBorder="1"/>
    <xf numFmtId="0" fontId="3" fillId="0" borderId="0" xfId="1" applyFont="1"/>
    <xf numFmtId="0" fontId="3" fillId="0" borderId="0" xfId="2" applyFont="1"/>
    <xf numFmtId="0" fontId="1" fillId="0" borderId="0" xfId="0" applyFont="1"/>
    <xf numFmtId="0" fontId="1" fillId="3" borderId="3" xfId="0" applyFont="1" applyFill="1" applyBorder="1"/>
    <xf numFmtId="0" fontId="0" fillId="0" borderId="0" xfId="0" applyFont="1" applyFill="1" applyBorder="1"/>
    <xf numFmtId="43" fontId="0" fillId="2" borderId="1" xfId="3" applyFont="1" applyFill="1" applyBorder="1"/>
    <xf numFmtId="43" fontId="0" fillId="0" borderId="0" xfId="3" applyFont="1" applyAlignment="1">
      <alignment horizontal="right"/>
    </xf>
    <xf numFmtId="43" fontId="0" fillId="0" borderId="0" xfId="3" applyFont="1"/>
    <xf numFmtId="0" fontId="0" fillId="2" borderId="1" xfId="0" applyFont="1" applyFill="1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3" fillId="2" borderId="1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1" applyFont="1" applyFill="1" applyBorder="1"/>
    <xf numFmtId="43" fontId="4" fillId="0" borderId="0" xfId="3" applyFont="1"/>
    <xf numFmtId="43" fontId="3" fillId="2" borderId="1" xfId="3" applyFont="1" applyFill="1" applyBorder="1"/>
    <xf numFmtId="0" fontId="3" fillId="2" borderId="2" xfId="1" applyFont="1" applyFill="1" applyBorder="1"/>
    <xf numFmtId="14" fontId="3" fillId="0" borderId="0" xfId="1" applyNumberFormat="1" applyFont="1" applyAlignment="1">
      <alignment horizontal="right"/>
    </xf>
    <xf numFmtId="14" fontId="3" fillId="0" borderId="0" xfId="1" applyNumberFormat="1" applyFont="1" applyAlignment="1">
      <alignment horizontal="center"/>
    </xf>
    <xf numFmtId="43" fontId="3" fillId="0" borderId="0" xfId="3" applyFont="1" applyAlignment="1">
      <alignment horizontal="right"/>
    </xf>
    <xf numFmtId="3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1" applyFont="1" applyFill="1"/>
    <xf numFmtId="0" fontId="3" fillId="0" borderId="0" xfId="2" applyFont="1" applyFill="1"/>
    <xf numFmtId="3" fontId="3" fillId="0" borderId="0" xfId="45" applyNumberFormat="1" applyFont="1" applyAlignment="1">
      <alignment horizontal="right"/>
    </xf>
    <xf numFmtId="4" fontId="3" fillId="0" borderId="0" xfId="45" applyNumberFormat="1" applyFont="1" applyAlignment="1">
      <alignment horizontal="right"/>
    </xf>
    <xf numFmtId="14" fontId="3" fillId="0" borderId="0" xfId="45" applyNumberFormat="1" applyFont="1" applyAlignment="1">
      <alignment horizontal="right"/>
    </xf>
    <xf numFmtId="0" fontId="3" fillId="2" borderId="2" xfId="45" applyFont="1" applyFill="1" applyBorder="1"/>
    <xf numFmtId="0" fontId="3" fillId="0" borderId="0" xfId="45" applyFont="1"/>
    <xf numFmtId="0" fontId="3" fillId="2" borderId="1" xfId="45" applyFont="1" applyFill="1" applyBorder="1"/>
    <xf numFmtId="0" fontId="3" fillId="0" borderId="0" xfId="46" applyFont="1"/>
    <xf numFmtId="0" fontId="3" fillId="0" borderId="0" xfId="46" applyFont="1" applyAlignment="1">
      <alignment horizontal="center"/>
    </xf>
    <xf numFmtId="0" fontId="3" fillId="2" borderId="2" xfId="46" applyFont="1" applyFill="1" applyBorder="1"/>
    <xf numFmtId="0" fontId="3" fillId="2" borderId="1" xfId="46" applyFont="1" applyFill="1" applyBorder="1"/>
    <xf numFmtId="3" fontId="3" fillId="0" borderId="0" xfId="46" applyNumberFormat="1" applyFont="1" applyAlignment="1">
      <alignment horizontal="right"/>
    </xf>
    <xf numFmtId="0" fontId="3" fillId="2" borderId="1" xfId="46" applyFont="1" applyFill="1" applyBorder="1" applyAlignment="1">
      <alignment horizontal="center"/>
    </xf>
    <xf numFmtId="14" fontId="3" fillId="0" borderId="0" xfId="46" applyNumberFormat="1" applyFont="1" applyAlignment="1">
      <alignment horizontal="center"/>
    </xf>
    <xf numFmtId="14" fontId="3" fillId="0" borderId="0" xfId="46" applyNumberFormat="1" applyFont="1" applyAlignment="1">
      <alignment horizontal="right"/>
    </xf>
    <xf numFmtId="4" fontId="3" fillId="0" borderId="0" xfId="1" applyNumberFormat="1" applyFont="1" applyAlignment="1">
      <alignment horizontal="right"/>
    </xf>
    <xf numFmtId="0" fontId="3" fillId="2" borderId="1" xfId="47" applyFont="1" applyFill="1" applyBorder="1" applyAlignment="1">
      <alignment horizontal="center"/>
    </xf>
    <xf numFmtId="0" fontId="3" fillId="2" borderId="1" xfId="47" applyFont="1" applyFill="1" applyBorder="1"/>
    <xf numFmtId="0" fontId="3" fillId="2" borderId="2" xfId="47" applyFont="1" applyFill="1" applyBorder="1"/>
    <xf numFmtId="0" fontId="3" fillId="0" borderId="0" xfId="47" applyFont="1" applyAlignment="1">
      <alignment horizontal="center"/>
    </xf>
    <xf numFmtId="0" fontId="3" fillId="0" borderId="0" xfId="47" applyFont="1"/>
    <xf numFmtId="14" fontId="3" fillId="0" borderId="0" xfId="47" applyNumberFormat="1" applyFont="1" applyAlignment="1">
      <alignment horizontal="right"/>
    </xf>
    <xf numFmtId="14" fontId="3" fillId="0" borderId="0" xfId="47" applyNumberFormat="1" applyFont="1" applyAlignment="1">
      <alignment horizontal="center"/>
    </xf>
    <xf numFmtId="4" fontId="3" fillId="0" borderId="0" xfId="47" applyNumberFormat="1" applyFont="1" applyAlignment="1">
      <alignment horizontal="right"/>
    </xf>
    <xf numFmtId="3" fontId="3" fillId="0" borderId="0" xfId="47" applyNumberFormat="1" applyFont="1" applyAlignment="1">
      <alignment horizontal="right"/>
    </xf>
    <xf numFmtId="0" fontId="19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7" fontId="0" fillId="0" borderId="0" xfId="0" quotePrefix="1" applyNumberFormat="1" applyAlignment="1">
      <alignment horizontal="right"/>
    </xf>
    <xf numFmtId="0" fontId="1" fillId="2" borderId="1" xfId="2" applyFont="1" applyFill="1" applyBorder="1" applyAlignment="1">
      <alignment wrapText="1"/>
    </xf>
    <xf numFmtId="0" fontId="1" fillId="2" borderId="1" xfId="2" applyFont="1" applyFill="1" applyBorder="1" applyAlignment="1">
      <alignment horizontal="left" wrapText="1"/>
    </xf>
    <xf numFmtId="0" fontId="1" fillId="2" borderId="2" xfId="2" applyFont="1" applyFill="1" applyBorder="1" applyAlignment="1">
      <alignment horizontal="left" wrapText="1"/>
    </xf>
    <xf numFmtId="0" fontId="0" fillId="0" borderId="0" xfId="0" applyAlignment="1"/>
    <xf numFmtId="0" fontId="19" fillId="35" borderId="1" xfId="0" applyFont="1" applyFill="1" applyBorder="1" applyAlignment="1"/>
    <xf numFmtId="0" fontId="19" fillId="35" borderId="1" xfId="0" applyFont="1" applyFill="1" applyBorder="1"/>
    <xf numFmtId="0" fontId="19" fillId="35" borderId="1" xfId="0" applyFont="1" applyFill="1" applyBorder="1" applyAlignment="1">
      <alignment horizontal="center"/>
    </xf>
    <xf numFmtId="0" fontId="0" fillId="0" borderId="1" xfId="0" applyBorder="1"/>
    <xf numFmtId="6" fontId="0" fillId="0" borderId="1" xfId="0" applyNumberFormat="1" applyBorder="1" applyAlignment="1">
      <alignment horizontal="right"/>
    </xf>
    <xf numFmtId="0" fontId="19" fillId="0" borderId="0" xfId="0" applyFont="1" applyAlignment="1"/>
    <xf numFmtId="0" fontId="19" fillId="0" borderId="1" xfId="0" applyFont="1" applyBorder="1"/>
    <xf numFmtId="6" fontId="19" fillId="0" borderId="1" xfId="0" applyNumberFormat="1" applyFont="1" applyBorder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45" applyFont="1" applyAlignment="1">
      <alignment horizontal="left"/>
    </xf>
    <xf numFmtId="0" fontId="3" fillId="0" borderId="0" xfId="46" applyFont="1" applyAlignment="1">
      <alignment horizontal="left"/>
    </xf>
    <xf numFmtId="0" fontId="3" fillId="0" borderId="0" xfId="47" applyFont="1" applyAlignment="1">
      <alignment horizontal="left"/>
    </xf>
    <xf numFmtId="0" fontId="0" fillId="0" borderId="0" xfId="0" pivotButton="1"/>
    <xf numFmtId="164" fontId="0" fillId="0" borderId="0" xfId="0" applyNumberFormat="1"/>
    <xf numFmtId="14" fontId="0" fillId="0" borderId="0" xfId="0" applyNumberFormat="1"/>
    <xf numFmtId="43" fontId="0" fillId="0" borderId="0" xfId="0" applyNumberFormat="1"/>
    <xf numFmtId="43" fontId="19" fillId="0" borderId="0" xfId="0" applyNumberFormat="1" applyFont="1"/>
  </cellXfs>
  <cellStyles count="48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3" builtinId="3"/>
    <cellStyle name="Explanatory Text" xfId="19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2"/>
    <cellStyle name="Normal 3" xfId="45"/>
    <cellStyle name="Normal 4" xfId="46"/>
    <cellStyle name="Normal 5" xfId="1"/>
    <cellStyle name="Normal 6" xfId="47"/>
    <cellStyle name="Note" xfId="18" builtinId="10" customBuiltin="1"/>
    <cellStyle name="Output" xfId="13" builtinId="21" customBuiltin="1"/>
    <cellStyle name="Title" xfId="4" builtinId="15" customBuiltin="1"/>
    <cellStyle name="Total" xfId="20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rad Smith" refreshedDate="42515.52161087963" createdVersion="4" refreshedVersion="4" minRefreshableVersion="3" recordCount="222">
  <cacheSource type="worksheet">
    <worksheetSource ref="A1:P223" sheet="2015-16"/>
  </cacheSource>
  <cacheFields count="16">
    <cacheField name="Vendor" numFmtId="0">
      <sharedItems count="59">
        <s v="ALB006"/>
        <s v="ASS011"/>
        <s v="CAP005"/>
        <s v="CIV002"/>
        <s v="EAS013"/>
        <s v="GAL003"/>
        <s v="HEW002"/>
        <s v="HIG001"/>
        <s v="INL001"/>
        <s v="INL003"/>
        <s v="LAN003"/>
        <s v="LGS001"/>
        <s v="PAR001"/>
        <s v="PER002"/>
        <s v="RES007"/>
        <s v="SCO005"/>
        <s v="SPE008"/>
        <s v="THO014"/>
        <s v="TRO001"/>
        <s v="EAG001"/>
        <s v="NEW021"/>
        <s v="SAS001"/>
        <s v="SOU008"/>
        <s v="SPS003"/>
        <s v="TNT001"/>
        <s v="HUM001"/>
        <s v="SIT001"/>
        <s v="STI011"/>
        <s v="DAN001"/>
        <s v="FIF003"/>
        <s v="MOR013"/>
        <s v="NEST"/>
        <s v="PAG002"/>
        <s v="DUM004"/>
        <s v="ELE002"/>
        <s v="FAC002"/>
        <s v="INT024"/>
        <s v="ROY004"/>
        <s v="STO001"/>
        <s v="100000"/>
        <s v="BRI010"/>
        <s v="BTL001"/>
        <s v="ROC002"/>
        <s v="STO002"/>
        <s v="ABS002"/>
        <s v="NVT001"/>
        <s v="OCS001"/>
        <s v="PSB001"/>
        <s v="ASH001"/>
        <s v="COL005"/>
        <s v="HRL001"/>
        <s v="TMP001"/>
        <s v="ABE013"/>
        <s v="EXE001"/>
        <s v="RZL001"/>
        <s v="IBM002"/>
        <s v="ING001"/>
        <s v="NCC001"/>
        <s v="RTL001"/>
      </sharedItems>
    </cacheField>
    <cacheField name="Payee" numFmtId="0">
      <sharedItems count="62">
        <s v="Albacore"/>
        <s v="Assessment Europe"/>
        <s v="Capita Travel and Events"/>
        <s v="Civic Computing"/>
        <s v="East Lothian Council"/>
        <s v="Buccleuch Property (SQA) Ltd"/>
        <s v="Hewlett Packard Ltd"/>
        <s v="The Highland Council"/>
        <s v="HMRC"/>
        <s v="Landesk International Ltd"/>
        <s v="Strathclyde Pension Fund"/>
        <s v="Parcelforce"/>
        <s v="Pertemps"/>
        <s v="RM Education PLC"/>
        <s v="Pulsant (South Gyle) Ltd"/>
        <s v="Specialist Computer Centres PLC"/>
        <s v="J Thomson Colour Printers Ltd"/>
        <s v="Tron Systems Ltd"/>
        <s v="Eagle Couriers (Scotland) Ltd"/>
        <s v="NLA Media Access Ltd"/>
        <s v="SAS Software Ltd"/>
        <s v="South Lanarkshire Council"/>
        <s v="Security Print Solutions Ltd"/>
        <s v="Whistl Scotland Ltd"/>
        <s v="Open Text UK Ltd"/>
        <s v="NCC Group Performance Testing"/>
        <s v="Capita IT Services Ltd"/>
        <s v="Cording Real Estate Group LLP"/>
        <s v="Fife Council"/>
        <s v="Moray Council"/>
        <s v="NEST"/>
        <s v="Page Bros"/>
        <s v="Dumfries and Galloway Council"/>
        <s v="E-Learn Design Ltd"/>
        <s v="Facilities and Corporate Solutions"/>
        <s v="Intrelate Ltd"/>
        <s v="Royal Mail"/>
        <s v="Storm ID Ltd"/>
        <s v="One off Payment"/>
        <s v="Bridgeall Ltd"/>
        <s v="BTL Group Ltd"/>
        <s v="Rocket Exhibitions &amp; Events Ltd"/>
        <s v="Story UK Ltd"/>
        <s v="The Moray Council"/>
        <s v="Absoft Ltd"/>
        <s v="NVT Group Ltd"/>
        <s v="OCSL"/>
        <s v="HVR Software BV"/>
        <s v="Ashbrook Research &amp; Consultancy"/>
        <s v="21 Colour Ltd"/>
        <s v="Dumfries &amp; Galloway Council"/>
        <s v="Hogg Robinson Travel Ltd"/>
        <s v="TMP UK Ltd"/>
        <s v="The Secretariat General for Taxation"/>
        <s v="Aberdeenshire Council"/>
        <s v="Execspace Ltd"/>
        <s v="Recruitment Zone Ltd"/>
        <s v="IBM UK Ltd"/>
        <s v="Actian Europe Ltd"/>
        <s v="NCC Group"/>
        <s v="Redfern Travel Ltd"/>
        <s v="Ashbrook Reasearch &amp; Consultancy" u="1"/>
      </sharedItems>
    </cacheField>
    <cacheField name="Document Type" numFmtId="0">
      <sharedItems/>
    </cacheField>
    <cacheField name="Document Number" numFmtId="0">
      <sharedItems/>
    </cacheField>
    <cacheField name="Clearing Document" numFmtId="0">
      <sharedItems/>
    </cacheField>
    <cacheField name="Posting Date" numFmtId="14">
      <sharedItems containsSemiMixedTypes="0" containsNonDate="0" containsDate="1" containsString="0" minDate="2015-04-08T00:00:00" maxDate="2016-04-01T00:00:00"/>
    </cacheField>
    <cacheField name="Document Date" numFmtId="14">
      <sharedItems containsSemiMixedTypes="0" containsNonDate="0" containsDate="1" containsString="0" minDate="2015-04-08T00:00:00" maxDate="2016-04-01T00:00:00"/>
    </cacheField>
    <cacheField name="Date Paid" numFmtId="14">
      <sharedItems containsSemiMixedTypes="0" containsNonDate="0" containsDate="1" containsString="0" minDate="2015-04-08T00:00:00" maxDate="2016-04-01T00:00:00"/>
    </cacheField>
    <cacheField name="Period" numFmtId="0">
      <sharedItems containsSemiMixedTypes="0" containsString="0" containsNumber="1" containsInteger="1" minValue="1" maxValue="12" count="12">
        <n v="4"/>
        <n v="5"/>
        <n v="6"/>
        <n v="7"/>
        <n v="8"/>
        <n v="9"/>
        <n v="10"/>
        <n v="11"/>
        <n v="12"/>
        <n v="1"/>
        <n v="2"/>
        <n v="3"/>
      </sharedItems>
    </cacheField>
    <cacheField name="Month Name" numFmtId="0">
      <sharedItems/>
    </cacheField>
    <cacheField name="Amount Paid" numFmtId="0">
      <sharedItems containsSemiMixedTypes="0" containsString="0" containsNumber="1" minValue="25150.799999999999" maxValue="1293754.94"/>
    </cacheField>
    <cacheField name="Currency" numFmtId="0">
      <sharedItems/>
    </cacheField>
    <cacheField name="Days 1" numFmtId="3">
      <sharedItems containsSemiMixedTypes="0" containsString="0" containsNumber="1" containsInteger="1" minValue="0" maxValue="0"/>
    </cacheField>
    <cacheField name="Description" numFmtId="0">
      <sharedItems containsBlank="1"/>
    </cacheField>
    <cacheField name="Subject Matter" numFmtId="0">
      <sharedItems count="13">
        <s v="Catering costs"/>
        <s v="Consultancy costs"/>
        <s v="Conference &amp; Travel costs"/>
        <s v="IT costs"/>
        <s v="Secondment costs"/>
        <s v="Property costs"/>
        <s v="Staff costs"/>
        <s v="Postage costs"/>
        <s v="Printing costs"/>
        <s v="Pension contributions"/>
        <s v="Campaign costs"/>
        <s v="Research costs"/>
        <s v="Recruitment costs"/>
      </sharedItems>
    </cacheField>
    <cacheField name="Category" numFmtId="0">
      <sharedItems count="5">
        <s v="Core"/>
        <s v="Combination"/>
        <s v="Grant"/>
        <s v="Other Income Generating Activity"/>
        <e v="#N/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2">
  <r>
    <x v="0"/>
    <x v="0"/>
    <s v="ZP"/>
    <s v="2000130007"/>
    <s v="2000130007"/>
    <d v="2015-04-08T00:00:00"/>
    <d v="2015-04-08T00:00:00"/>
    <d v="2015-04-08T00:00:00"/>
    <x v="0"/>
    <s v="Apr 2015"/>
    <n v="37726.33"/>
    <s v="GBP"/>
    <n v="0"/>
    <s v="Catering Costs"/>
    <x v="0"/>
    <x v="0"/>
  </r>
  <r>
    <x v="0"/>
    <x v="0"/>
    <s v="ZP"/>
    <s v="2000131229"/>
    <s v="2000131229"/>
    <d v="2015-04-29T00:00:00"/>
    <d v="2015-04-29T00:00:00"/>
    <d v="2015-04-29T00:00:00"/>
    <x v="0"/>
    <s v="Apr 2015"/>
    <n v="38852.68"/>
    <s v="GBP"/>
    <n v="0"/>
    <s v="Catering Costs"/>
    <x v="0"/>
    <x v="0"/>
  </r>
  <r>
    <x v="1"/>
    <x v="1"/>
    <s v="ZP"/>
    <s v="2000130304"/>
    <s v="2000130304"/>
    <d v="2015-04-15T00:00:00"/>
    <d v="2015-04-15T00:00:00"/>
    <d v="2015-04-15T00:00:00"/>
    <x v="0"/>
    <s v="Apr 2015"/>
    <n v="27000"/>
    <s v="GBP"/>
    <n v="0"/>
    <s v="Provision of report - The effect of curriculum models &amp; Literature review on grading"/>
    <x v="1"/>
    <x v="1"/>
  </r>
  <r>
    <x v="2"/>
    <x v="2"/>
    <s v="ZP"/>
    <s v="2000130015"/>
    <s v="2000130015"/>
    <d v="2015-04-08T00:00:00"/>
    <d v="2015-04-08T00:00:00"/>
    <d v="2015-04-08T00:00:00"/>
    <x v="0"/>
    <s v="Apr 2015"/>
    <n v="34604.92"/>
    <s v="GBP"/>
    <n v="0"/>
    <s v="Travel bookings"/>
    <x v="2"/>
    <x v="1"/>
  </r>
  <r>
    <x v="2"/>
    <x v="2"/>
    <s v="ZP"/>
    <s v="2000130306"/>
    <s v="2000130306"/>
    <d v="2015-04-15T00:00:00"/>
    <d v="2015-04-15T00:00:00"/>
    <d v="2015-04-15T00:00:00"/>
    <x v="0"/>
    <s v="Apr 2015"/>
    <n v="76713.509999999995"/>
    <s v="GBP"/>
    <n v="0"/>
    <s v="Conference / accommodation bookings"/>
    <x v="2"/>
    <x v="1"/>
  </r>
  <r>
    <x v="3"/>
    <x v="3"/>
    <s v="ZP"/>
    <s v="2000130309"/>
    <s v="2000130309"/>
    <d v="2015-04-15T00:00:00"/>
    <d v="2015-04-15T00:00:00"/>
    <d v="2015-04-15T00:00:00"/>
    <x v="0"/>
    <s v="Apr 2015"/>
    <n v="36421.980000000003"/>
    <s v="GBP"/>
    <n v="0"/>
    <s v="Various IT supplies / services"/>
    <x v="3"/>
    <x v="0"/>
  </r>
  <r>
    <x v="4"/>
    <x v="4"/>
    <s v="ZP"/>
    <s v="2000131012"/>
    <s v="2000131012"/>
    <d v="2015-04-23T00:00:00"/>
    <d v="2015-04-23T00:00:00"/>
    <d v="2015-04-23T00:00:00"/>
    <x v="0"/>
    <s v="Apr 2015"/>
    <n v="25963.32"/>
    <s v="GBP"/>
    <n v="0"/>
    <s v="Secondment"/>
    <x v="4"/>
    <x v="2"/>
  </r>
  <r>
    <x v="5"/>
    <x v="5"/>
    <s v="ZP"/>
    <s v="2000131129"/>
    <s v="2000131129"/>
    <d v="2015-04-27T00:00:00"/>
    <d v="2015-04-27T00:00:00"/>
    <d v="2015-04-27T00:00:00"/>
    <x v="0"/>
    <s v="Apr 2015"/>
    <n v="32900.17"/>
    <s v="GBP"/>
    <n v="0"/>
    <s v="Retention Cat B construction works, Shawfair"/>
    <x v="5"/>
    <x v="1"/>
  </r>
  <r>
    <x v="6"/>
    <x v="6"/>
    <s v="ZP"/>
    <s v="2000130033"/>
    <s v="2000130033"/>
    <d v="2015-04-08T00:00:00"/>
    <d v="2015-04-08T00:00:00"/>
    <d v="2015-04-08T00:00:00"/>
    <x v="0"/>
    <s v="Apr 2015"/>
    <n v="36744"/>
    <s v="GBP"/>
    <n v="0"/>
    <s v="HP Elitedesk"/>
    <x v="3"/>
    <x v="0"/>
  </r>
  <r>
    <x v="7"/>
    <x v="7"/>
    <s v="ZP"/>
    <s v="2000131018"/>
    <s v="2000131018"/>
    <d v="2015-04-23T00:00:00"/>
    <d v="2015-04-23T00:00:00"/>
    <d v="2015-04-23T00:00:00"/>
    <x v="0"/>
    <s v="Apr 2015"/>
    <n v="26966.55"/>
    <s v="GBP"/>
    <n v="0"/>
    <s v="Secondment"/>
    <x v="4"/>
    <x v="2"/>
  </r>
  <r>
    <x v="8"/>
    <x v="8"/>
    <s v="ZP"/>
    <s v="2000130339"/>
    <s v="2000130339"/>
    <d v="2015-04-15T00:00:00"/>
    <d v="2015-04-15T00:00:00"/>
    <d v="2015-04-15T00:00:00"/>
    <x v="0"/>
    <s v="Apr 2015"/>
    <n v="551319.97"/>
    <s v="GBP"/>
    <n v="0"/>
    <s v="PAYE &amp; NIC"/>
    <x v="6"/>
    <x v="1"/>
  </r>
  <r>
    <x v="9"/>
    <x v="8"/>
    <s v="ZP"/>
    <s v="2000130338"/>
    <s v="2000130338"/>
    <d v="2015-04-15T00:00:00"/>
    <d v="2015-04-15T00:00:00"/>
    <d v="2015-04-15T00:00:00"/>
    <x v="0"/>
    <s v="Apr 2015"/>
    <n v="51270.91"/>
    <s v="GBP"/>
    <n v="0"/>
    <s v="Appointees tax"/>
    <x v="6"/>
    <x v="1"/>
  </r>
  <r>
    <x v="10"/>
    <x v="9"/>
    <s v="ZP"/>
    <s v="2000130004"/>
    <s v="2000130004"/>
    <d v="2015-04-08T00:00:00"/>
    <d v="2015-04-08T00:00:00"/>
    <d v="2015-04-08T00:00:00"/>
    <x v="0"/>
    <s v="Apr 2015"/>
    <n v="31175"/>
    <s v="GBP"/>
    <n v="0"/>
    <s v="Service desk saas vpn"/>
    <x v="3"/>
    <x v="0"/>
  </r>
  <r>
    <x v="11"/>
    <x v="10"/>
    <s v="ZP"/>
    <s v="2000130003"/>
    <s v="2000130003"/>
    <d v="2015-04-08T00:00:00"/>
    <d v="2015-04-08T00:00:00"/>
    <d v="2015-04-08T00:00:00"/>
    <x v="0"/>
    <s v="Apr 2015"/>
    <n v="452593.23"/>
    <s v="GBP"/>
    <n v="0"/>
    <s v="Pension contributions"/>
    <x v="6"/>
    <x v="1"/>
  </r>
  <r>
    <x v="12"/>
    <x v="11"/>
    <s v="ZP"/>
    <s v="2000130326"/>
    <s v="2000130326"/>
    <d v="2015-04-15T00:00:00"/>
    <d v="2015-04-15T00:00:00"/>
    <d v="2015-04-15T00:00:00"/>
    <x v="0"/>
    <s v="Apr 2015"/>
    <n v="29855.75"/>
    <s v="GBP"/>
    <n v="0"/>
    <s v="Postal Services"/>
    <x v="7"/>
    <x v="0"/>
  </r>
  <r>
    <x v="13"/>
    <x v="12"/>
    <s v="ZP"/>
    <s v="2000131239"/>
    <s v="2000131239"/>
    <d v="2015-04-29T00:00:00"/>
    <d v="2015-04-29T00:00:00"/>
    <d v="2015-04-29T00:00:00"/>
    <x v="0"/>
    <s v="Apr 2015"/>
    <n v="33498.51"/>
    <s v="GBP"/>
    <n v="0"/>
    <s v="Temporary staff"/>
    <x v="6"/>
    <x v="1"/>
  </r>
  <r>
    <x v="14"/>
    <x v="13"/>
    <s v="ZP"/>
    <s v="2000131146"/>
    <s v="2000131146"/>
    <d v="2015-04-27T00:00:00"/>
    <d v="2015-04-27T00:00:00"/>
    <d v="2015-04-27T00:00:00"/>
    <x v="0"/>
    <s v="Apr 2015"/>
    <n v="72461.600000000006"/>
    <s v="GBP"/>
    <n v="0"/>
    <s v="Phase 2 configurability &amp; training"/>
    <x v="3"/>
    <x v="2"/>
  </r>
  <r>
    <x v="15"/>
    <x v="14"/>
    <s v="ZP"/>
    <s v="2000130051"/>
    <s v="2000130051"/>
    <d v="2015-04-08T00:00:00"/>
    <d v="2015-04-08T00:00:00"/>
    <d v="2015-04-08T00:00:00"/>
    <x v="0"/>
    <s v="Apr 2015"/>
    <n v="55816.73"/>
    <s v="GBP"/>
    <n v="0"/>
    <s v="Set up fee &amp; quarterly charges"/>
    <x v="3"/>
    <x v="0"/>
  </r>
  <r>
    <x v="16"/>
    <x v="15"/>
    <s v="ZP"/>
    <s v="2000130057"/>
    <s v="2000130057"/>
    <d v="2015-04-08T00:00:00"/>
    <d v="2015-04-08T00:00:00"/>
    <d v="2015-04-08T00:00:00"/>
    <x v="0"/>
    <s v="Apr 2015"/>
    <n v="209455.4"/>
    <s v="GBP"/>
    <n v="0"/>
    <s v="Annual support maintenance &amp; consultancy"/>
    <x v="3"/>
    <x v="0"/>
  </r>
  <r>
    <x v="16"/>
    <x v="15"/>
    <s v="ZP"/>
    <s v="2000130177"/>
    <s v="2000130177"/>
    <d v="2015-04-10T00:00:00"/>
    <d v="2015-04-10T00:00:00"/>
    <d v="2015-04-10T00:00:00"/>
    <x v="0"/>
    <s v="Apr 2015"/>
    <n v="42477.84"/>
    <s v="GBP"/>
    <n v="0"/>
    <s v="Symc server management"/>
    <x v="3"/>
    <x v="0"/>
  </r>
  <r>
    <x v="16"/>
    <x v="15"/>
    <s v="ZP"/>
    <s v="2000131033"/>
    <s v="2000131033"/>
    <d v="2015-04-23T00:00:00"/>
    <d v="2015-04-23T00:00:00"/>
    <d v="2015-04-23T00:00:00"/>
    <x v="0"/>
    <s v="Apr 2015"/>
    <n v="160704.92000000001"/>
    <s v="GBP"/>
    <n v="0"/>
    <s v="OSL LSA Officeproplus"/>
    <x v="3"/>
    <x v="0"/>
  </r>
  <r>
    <x v="17"/>
    <x v="16"/>
    <s v="ZP"/>
    <s v="2000131151"/>
    <s v="2000131151"/>
    <d v="2015-04-27T00:00:00"/>
    <d v="2015-04-27T00:00:00"/>
    <d v="2015-04-27T00:00:00"/>
    <x v="0"/>
    <s v="Apr 2015"/>
    <n v="27995"/>
    <s v="GBP"/>
    <n v="0"/>
    <s v="Your exams booklet"/>
    <x v="8"/>
    <x v="0"/>
  </r>
  <r>
    <x v="18"/>
    <x v="17"/>
    <s v="ZP"/>
    <s v="2000130064"/>
    <s v="2000130064"/>
    <d v="2015-04-08T00:00:00"/>
    <d v="2015-04-08T00:00:00"/>
    <d v="2015-04-08T00:00:00"/>
    <x v="0"/>
    <s v="Apr 2015"/>
    <n v="31800"/>
    <s v="GBP"/>
    <n v="0"/>
    <s v="QAMS dev phase 1"/>
    <x v="3"/>
    <x v="0"/>
  </r>
  <r>
    <x v="0"/>
    <x v="0"/>
    <s v="ZP"/>
    <s v="2000132469"/>
    <s v="2000132469"/>
    <d v="2015-05-28T00:00:00"/>
    <d v="2015-05-28T00:00:00"/>
    <d v="2015-05-28T00:00:00"/>
    <x v="1"/>
    <s v="May 2015"/>
    <n v="45183.01"/>
    <s v="GBP"/>
    <n v="0"/>
    <s v="Catering Costs"/>
    <x v="0"/>
    <x v="0"/>
  </r>
  <r>
    <x v="2"/>
    <x v="2"/>
    <s v="ZP"/>
    <s v="2000131524"/>
    <s v="2000131524"/>
    <d v="2015-05-07T00:00:00"/>
    <d v="2015-05-07T00:00:00"/>
    <d v="2015-05-07T00:00:00"/>
    <x v="1"/>
    <s v="May 2015"/>
    <n v="248953.44"/>
    <s v="GBP"/>
    <n v="0"/>
    <s v="Conference, accommodation &amp; travel bookings"/>
    <x v="2"/>
    <x v="1"/>
  </r>
  <r>
    <x v="2"/>
    <x v="2"/>
    <s v="ZP"/>
    <s v="2000131736"/>
    <s v="2000131736"/>
    <d v="2015-05-12T00:00:00"/>
    <d v="2015-05-12T00:00:00"/>
    <d v="2015-05-12T00:00:00"/>
    <x v="1"/>
    <s v="May 2015"/>
    <n v="58851.42"/>
    <s v="GBP"/>
    <n v="0"/>
    <s v="Conference and accommodation bookings"/>
    <x v="2"/>
    <x v="1"/>
  </r>
  <r>
    <x v="2"/>
    <x v="2"/>
    <s v="ZP"/>
    <s v="2000132199"/>
    <s v="2000132199"/>
    <d v="2015-05-21T00:00:00"/>
    <d v="2015-05-21T00:00:00"/>
    <d v="2015-05-21T00:00:00"/>
    <x v="1"/>
    <s v="May 2015"/>
    <n v="87920.51"/>
    <s v="GBP"/>
    <n v="0"/>
    <s v="Travel bookings"/>
    <x v="2"/>
    <x v="1"/>
  </r>
  <r>
    <x v="19"/>
    <x v="18"/>
    <s v="ZP"/>
    <s v="2000131744"/>
    <s v="2000131744"/>
    <d v="2015-05-12T00:00:00"/>
    <d v="2015-05-12T00:00:00"/>
    <d v="2015-05-12T00:00:00"/>
    <x v="1"/>
    <s v="May 2015"/>
    <n v="46084.14"/>
    <s v="GBP"/>
    <n v="0"/>
    <s v="Postal Services"/>
    <x v="7"/>
    <x v="0"/>
  </r>
  <r>
    <x v="5"/>
    <x v="5"/>
    <s v="ZP"/>
    <s v="2000132220"/>
    <s v="2000132220"/>
    <d v="2015-05-22T00:00:00"/>
    <d v="2015-05-22T00:00:00"/>
    <d v="2015-05-22T00:00:00"/>
    <x v="1"/>
    <s v="May 2015"/>
    <n v="259516.2"/>
    <s v="GBP"/>
    <n v="0"/>
    <s v="Quarterly rent 28.05.15 - 27.08.15"/>
    <x v="5"/>
    <x v="1"/>
  </r>
  <r>
    <x v="8"/>
    <x v="8"/>
    <s v="ZP"/>
    <s v="2000131844"/>
    <s v="2000131844"/>
    <d v="2015-05-14T00:00:00"/>
    <d v="2015-05-14T00:00:00"/>
    <d v="2015-05-14T00:00:00"/>
    <x v="1"/>
    <s v="May 2015"/>
    <n v="568368.74"/>
    <s v="GBP"/>
    <n v="0"/>
    <s v="PAYE &amp; NIC"/>
    <x v="6"/>
    <x v="1"/>
  </r>
  <r>
    <x v="9"/>
    <x v="8"/>
    <s v="ZP"/>
    <s v="2000131845"/>
    <s v="2000131845"/>
    <d v="2015-05-14T00:00:00"/>
    <d v="2015-05-14T00:00:00"/>
    <d v="2015-05-14T00:00:00"/>
    <x v="1"/>
    <s v="May 2015"/>
    <n v="102842.9"/>
    <s v="GBP"/>
    <n v="0"/>
    <s v="Appointees tax"/>
    <x v="6"/>
    <x v="1"/>
  </r>
  <r>
    <x v="11"/>
    <x v="10"/>
    <s v="ZP"/>
    <s v="2000131671"/>
    <s v="2000131671"/>
    <d v="2015-05-11T00:00:00"/>
    <d v="2015-05-11T00:00:00"/>
    <d v="2015-05-11T00:00:00"/>
    <x v="1"/>
    <s v="May 2015"/>
    <n v="464316.11"/>
    <s v="GBP"/>
    <n v="0"/>
    <s v="Pension contributions"/>
    <x v="6"/>
    <x v="1"/>
  </r>
  <r>
    <x v="20"/>
    <x v="19"/>
    <s v="ZP"/>
    <s v="2000132084"/>
    <s v="2000132084"/>
    <d v="2015-05-19T00:00:00"/>
    <d v="2015-05-19T00:00:00"/>
    <d v="2015-05-19T00:00:00"/>
    <x v="1"/>
    <s v="May 2015"/>
    <n v="25151.759999999998"/>
    <s v="GBP"/>
    <n v="0"/>
    <s v="Renewal of copyright licence 01.05.2015 - 30.04.2016"/>
    <x v="3"/>
    <x v="2"/>
  </r>
  <r>
    <x v="13"/>
    <x v="12"/>
    <s v="ZP"/>
    <s v="2000132086"/>
    <s v="2000132086"/>
    <d v="2015-05-19T00:00:00"/>
    <d v="2015-05-19T00:00:00"/>
    <d v="2015-05-19T00:00:00"/>
    <x v="1"/>
    <s v="May 2015"/>
    <n v="39593.730000000003"/>
    <s v="GBP"/>
    <n v="0"/>
    <s v="Temporary staff"/>
    <x v="6"/>
    <x v="1"/>
  </r>
  <r>
    <x v="13"/>
    <x v="12"/>
    <s v="ZP"/>
    <s v="2000132340"/>
    <s v="2000132340"/>
    <d v="2015-05-26T00:00:00"/>
    <d v="2015-05-26T00:00:00"/>
    <d v="2015-05-26T00:00:00"/>
    <x v="1"/>
    <s v="May 2015"/>
    <n v="50009.21"/>
    <s v="GBP"/>
    <n v="0"/>
    <s v="Temporary staff"/>
    <x v="6"/>
    <x v="1"/>
  </r>
  <r>
    <x v="14"/>
    <x v="13"/>
    <s v="ZP"/>
    <s v="2000131370"/>
    <s v="2000131370"/>
    <d v="2015-05-01T00:00:00"/>
    <d v="2015-05-01T00:00:00"/>
    <d v="2015-05-01T00:00:00"/>
    <x v="1"/>
    <s v="May 2015"/>
    <n v="43968"/>
    <s v="GBP"/>
    <n v="0"/>
    <s v="2015 additional fixed costs"/>
    <x v="3"/>
    <x v="2"/>
  </r>
  <r>
    <x v="14"/>
    <x v="13"/>
    <s v="ZP"/>
    <s v="2000131567"/>
    <s v="2000131567"/>
    <d v="2015-05-07T00:00:00"/>
    <d v="2015-05-07T00:00:00"/>
    <d v="2015-05-07T00:00:00"/>
    <x v="1"/>
    <s v="May 2015"/>
    <n v="37272"/>
    <s v="GBP"/>
    <n v="0"/>
    <s v="Recording of manual sampling"/>
    <x v="3"/>
    <x v="2"/>
  </r>
  <r>
    <x v="14"/>
    <x v="13"/>
    <s v="ZP"/>
    <s v="2000132344"/>
    <s v="2000132344"/>
    <d v="2015-05-26T00:00:00"/>
    <d v="2015-05-26T00:00:00"/>
    <d v="2015-05-26T00:00:00"/>
    <x v="1"/>
    <s v="May 2015"/>
    <n v="63675.6"/>
    <s v="GBP"/>
    <n v="0"/>
    <s v="STA framework changes"/>
    <x v="3"/>
    <x v="2"/>
  </r>
  <r>
    <x v="21"/>
    <x v="20"/>
    <s v="ZP"/>
    <s v="2000131371"/>
    <s v="2000131371"/>
    <d v="2015-05-01T00:00:00"/>
    <d v="2015-05-01T00:00:00"/>
    <d v="2015-05-01T00:00:00"/>
    <x v="1"/>
    <s v="May 2015"/>
    <n v="55044"/>
    <s v="GBP"/>
    <n v="0"/>
    <s v="01.03.2015 - 29.02.2016 Base SAS &amp; various SAS"/>
    <x v="3"/>
    <x v="0"/>
  </r>
  <r>
    <x v="22"/>
    <x v="21"/>
    <s v="ZP"/>
    <s v="2000131373"/>
    <s v="2000131373"/>
    <d v="2015-05-01T00:00:00"/>
    <d v="2015-05-01T00:00:00"/>
    <d v="2015-05-01T00:00:00"/>
    <x v="1"/>
    <s v="May 2015"/>
    <n v="76800.7"/>
    <s v="GBP"/>
    <n v="0"/>
    <s v="Secondment"/>
    <x v="4"/>
    <x v="2"/>
  </r>
  <r>
    <x v="23"/>
    <x v="22"/>
    <s v="ZP"/>
    <s v="2000131375"/>
    <s v="2000131375"/>
    <d v="2015-05-01T00:00:00"/>
    <d v="2015-05-01T00:00:00"/>
    <d v="2015-05-01T00:00:00"/>
    <x v="1"/>
    <s v="May 2015"/>
    <n v="59484.63"/>
    <s v="GBP"/>
    <n v="0"/>
    <s v="Bespoke certificates"/>
    <x v="8"/>
    <x v="0"/>
  </r>
  <r>
    <x v="24"/>
    <x v="23"/>
    <s v="ZP"/>
    <s v="2000131762"/>
    <s v="2000131762"/>
    <d v="2015-05-12T00:00:00"/>
    <d v="2015-05-12T00:00:00"/>
    <d v="2015-05-12T00:00:00"/>
    <x v="1"/>
    <s v="May 2015"/>
    <n v="26080.94"/>
    <s v="GBP"/>
    <n v="0"/>
    <s v="Postal Services"/>
    <x v="7"/>
    <x v="0"/>
  </r>
  <r>
    <x v="2"/>
    <x v="2"/>
    <s v="ZP"/>
    <s v="2000132616"/>
    <s v="2000132616"/>
    <d v="2015-06-01T00:00:00"/>
    <d v="2015-06-01T00:00:00"/>
    <d v="2015-06-01T00:00:00"/>
    <x v="2"/>
    <s v="Jun 2015"/>
    <n v="221603.68"/>
    <s v="GBP"/>
    <n v="0"/>
    <s v="Conference and accommodation bookings"/>
    <x v="2"/>
    <x v="1"/>
  </r>
  <r>
    <x v="2"/>
    <x v="2"/>
    <s v="ZP"/>
    <s v="2000133018"/>
    <s v="2000133018"/>
    <d v="2015-06-10T00:00:00"/>
    <d v="2015-06-10T00:00:00"/>
    <d v="2015-06-10T00:00:00"/>
    <x v="2"/>
    <s v="Jun 2015"/>
    <n v="91069.03"/>
    <s v="GBP"/>
    <n v="0"/>
    <s v="Conference, accommodation &amp; travel bookings"/>
    <x v="2"/>
    <x v="1"/>
  </r>
  <r>
    <x v="2"/>
    <x v="2"/>
    <s v="ZP"/>
    <s v="2000133097"/>
    <s v="2000133097"/>
    <d v="2015-06-11T00:00:00"/>
    <d v="2015-06-11T00:00:00"/>
    <d v="2015-06-11T00:00:00"/>
    <x v="2"/>
    <s v="Jun 2015"/>
    <n v="85696.65"/>
    <s v="GBP"/>
    <n v="0"/>
    <s v="Conference &amp; travel bookings"/>
    <x v="2"/>
    <x v="1"/>
  </r>
  <r>
    <x v="2"/>
    <x v="2"/>
    <s v="ZP"/>
    <s v="2000133215"/>
    <s v="2000133215"/>
    <d v="2015-06-15T00:00:00"/>
    <d v="2015-06-15T00:00:00"/>
    <d v="2015-06-15T00:00:00"/>
    <x v="2"/>
    <s v="Jun 2015"/>
    <n v="50865.16"/>
    <s v="GBP"/>
    <n v="0"/>
    <s v="Conference and accommodation bookings"/>
    <x v="2"/>
    <x v="1"/>
  </r>
  <r>
    <x v="2"/>
    <x v="2"/>
    <s v="ZP"/>
    <s v="2000133390"/>
    <s v="2000133390"/>
    <d v="2015-06-18T00:00:00"/>
    <d v="2015-06-18T00:00:00"/>
    <d v="2015-06-18T00:00:00"/>
    <x v="2"/>
    <s v="Jun 2015"/>
    <n v="119319.63"/>
    <s v="GBP"/>
    <n v="0"/>
    <s v="Conference and accommodation bookings"/>
    <x v="2"/>
    <x v="1"/>
  </r>
  <r>
    <x v="2"/>
    <x v="2"/>
    <s v="ZP"/>
    <s v="2000133525"/>
    <s v="2000133525"/>
    <d v="2015-06-22T00:00:00"/>
    <d v="2015-06-22T00:00:00"/>
    <d v="2015-06-22T00:00:00"/>
    <x v="2"/>
    <s v="Jun 2015"/>
    <n v="61157.02"/>
    <s v="GBP"/>
    <n v="0"/>
    <s v="Conference bookings"/>
    <x v="2"/>
    <x v="1"/>
  </r>
  <r>
    <x v="2"/>
    <x v="2"/>
    <s v="ZP"/>
    <s v="2000133645"/>
    <s v="2000133645"/>
    <d v="2015-06-25T00:00:00"/>
    <d v="2015-06-25T00:00:00"/>
    <d v="2015-06-25T00:00:00"/>
    <x v="2"/>
    <s v="Jun 2015"/>
    <n v="85483.45"/>
    <s v="GBP"/>
    <n v="0"/>
    <s v="Accommodation bookings"/>
    <x v="2"/>
    <x v="1"/>
  </r>
  <r>
    <x v="25"/>
    <x v="24"/>
    <s v="ZP"/>
    <s v="2000133534"/>
    <s v="2000133534"/>
    <d v="2015-06-22T00:00:00"/>
    <d v="2015-06-22T00:00:00"/>
    <d v="2015-06-22T00:00:00"/>
    <x v="2"/>
    <s v="Jun 2015"/>
    <n v="28102.67"/>
    <s v="GBP"/>
    <n v="0"/>
    <s v="Intangible maintenance 01.07.15 - 30.06.16"/>
    <x v="3"/>
    <x v="0"/>
  </r>
  <r>
    <x v="8"/>
    <x v="8"/>
    <s v="ZP"/>
    <s v="2000133301"/>
    <s v="2000133301"/>
    <d v="2015-06-16T00:00:00"/>
    <d v="2015-06-16T00:00:00"/>
    <d v="2015-06-16T00:00:00"/>
    <x v="2"/>
    <s v="Jun 2015"/>
    <n v="580115.46"/>
    <s v="GBP"/>
    <n v="0"/>
    <s v="PAYE &amp; NIC"/>
    <x v="6"/>
    <x v="1"/>
  </r>
  <r>
    <x v="9"/>
    <x v="8"/>
    <s v="ZP"/>
    <s v="2000133302"/>
    <s v="2000133302"/>
    <d v="2015-06-16T00:00:00"/>
    <d v="2015-06-16T00:00:00"/>
    <d v="2015-06-16T00:00:00"/>
    <x v="2"/>
    <s v="Jun 2015"/>
    <n v="192069.59"/>
    <s v="GBP"/>
    <n v="0"/>
    <s v="Appointees tax"/>
    <x v="6"/>
    <x v="1"/>
  </r>
  <r>
    <x v="11"/>
    <x v="10"/>
    <s v="ZP"/>
    <s v="2000132975"/>
    <s v="2000132975"/>
    <d v="2015-06-10T00:00:00"/>
    <d v="2015-06-10T00:00:00"/>
    <d v="2015-06-10T00:00:00"/>
    <x v="2"/>
    <s v="Jun 2015"/>
    <n v="473362.75"/>
    <s v="GBP"/>
    <n v="0"/>
    <s v="Pension contributions"/>
    <x v="6"/>
    <x v="1"/>
  </r>
  <r>
    <x v="12"/>
    <x v="11"/>
    <s v="ZP"/>
    <s v="2000132630"/>
    <s v="2000132630"/>
    <d v="2015-06-01T00:00:00"/>
    <d v="2015-06-01T00:00:00"/>
    <d v="2015-06-01T00:00:00"/>
    <x v="2"/>
    <s v="Jun 2015"/>
    <n v="35766.639999999999"/>
    <s v="GBP"/>
    <n v="0"/>
    <s v="Postal services"/>
    <x v="7"/>
    <x v="0"/>
  </r>
  <r>
    <x v="12"/>
    <x v="11"/>
    <s v="ZP"/>
    <s v="2000133107"/>
    <s v="2000133107"/>
    <d v="2015-06-11T00:00:00"/>
    <d v="2015-06-11T00:00:00"/>
    <d v="2015-06-11T00:00:00"/>
    <x v="2"/>
    <s v="Jun 2015"/>
    <n v="81152.38"/>
    <s v="GBP"/>
    <n v="0"/>
    <s v="Postal services"/>
    <x v="7"/>
    <x v="0"/>
  </r>
  <r>
    <x v="13"/>
    <x v="12"/>
    <s v="ZP"/>
    <s v="2000132721"/>
    <s v="2000132721"/>
    <d v="2015-06-03T00:00:00"/>
    <d v="2015-06-03T00:00:00"/>
    <d v="2015-06-03T00:00:00"/>
    <x v="2"/>
    <s v="Jun 2015"/>
    <n v="66650.070000000007"/>
    <s v="GBP"/>
    <n v="0"/>
    <s v="Temporary staff"/>
    <x v="6"/>
    <x v="1"/>
  </r>
  <r>
    <x v="13"/>
    <x v="12"/>
    <s v="ZP"/>
    <s v="2000133041"/>
    <s v="2000133041"/>
    <d v="2015-06-10T00:00:00"/>
    <d v="2015-06-10T00:00:00"/>
    <d v="2015-06-10T00:00:00"/>
    <x v="2"/>
    <s v="Jun 2015"/>
    <n v="39513.839999999997"/>
    <s v="GBP"/>
    <n v="0"/>
    <s v="Temporary staff"/>
    <x v="6"/>
    <x v="1"/>
  </r>
  <r>
    <x v="13"/>
    <x v="12"/>
    <s v="ZP"/>
    <s v="2000133108"/>
    <s v="2000133108"/>
    <d v="2015-06-11T00:00:00"/>
    <d v="2015-06-11T00:00:00"/>
    <d v="2015-06-11T00:00:00"/>
    <x v="2"/>
    <s v="Jun 2015"/>
    <n v="110810.28"/>
    <s v="GBP"/>
    <n v="0"/>
    <s v="Temporary staff"/>
    <x v="6"/>
    <x v="1"/>
  </r>
  <r>
    <x v="13"/>
    <x v="12"/>
    <s v="ZP"/>
    <s v="2000133227"/>
    <s v="2000133227"/>
    <d v="2015-06-15T00:00:00"/>
    <d v="2015-06-15T00:00:00"/>
    <d v="2015-06-15T00:00:00"/>
    <x v="2"/>
    <s v="Jun 2015"/>
    <n v="47102.96"/>
    <s v="GBP"/>
    <n v="0"/>
    <s v="Temporary staff"/>
    <x v="6"/>
    <x v="1"/>
  </r>
  <r>
    <x v="13"/>
    <x v="12"/>
    <s v="ZP"/>
    <s v="2000133398"/>
    <s v="2000133398"/>
    <d v="2015-06-18T00:00:00"/>
    <d v="2015-06-18T00:00:00"/>
    <d v="2015-06-18T00:00:00"/>
    <x v="2"/>
    <s v="Jun 2015"/>
    <n v="33270.879999999997"/>
    <s v="GBP"/>
    <n v="0"/>
    <s v="Temporary staff"/>
    <x v="6"/>
    <x v="1"/>
  </r>
  <r>
    <x v="13"/>
    <x v="12"/>
    <s v="ZP"/>
    <s v="2000133544"/>
    <s v="2000133544"/>
    <d v="2015-06-22T00:00:00"/>
    <d v="2015-06-22T00:00:00"/>
    <d v="2015-06-22T00:00:00"/>
    <x v="2"/>
    <s v="Jun 2015"/>
    <n v="129851.84"/>
    <s v="GBP"/>
    <n v="0"/>
    <s v="Temporary staff"/>
    <x v="6"/>
    <x v="1"/>
  </r>
  <r>
    <x v="15"/>
    <x v="14"/>
    <s v="ZP"/>
    <s v="2000133045"/>
    <s v="2000133045"/>
    <d v="2015-06-10T00:00:00"/>
    <d v="2015-06-10T00:00:00"/>
    <d v="2015-06-10T00:00:00"/>
    <x v="2"/>
    <s v="Jun 2015"/>
    <n v="33605.93"/>
    <s v="GBP"/>
    <n v="0"/>
    <s v="Quarterly charge 30.06.15"/>
    <x v="3"/>
    <x v="0"/>
  </r>
  <r>
    <x v="26"/>
    <x v="25"/>
    <s v="ZP"/>
    <s v="2000133048"/>
    <s v="2000133048"/>
    <d v="2015-06-10T00:00:00"/>
    <d v="2015-06-10T00:00:00"/>
    <d v="2015-06-10T00:00:00"/>
    <x v="2"/>
    <s v="Jun 2015"/>
    <n v="70803.600000000006"/>
    <s v="GBP"/>
    <n v="0"/>
    <s v="Scripting Drawdown allowance"/>
    <x v="3"/>
    <x v="0"/>
  </r>
  <r>
    <x v="27"/>
    <x v="26"/>
    <s v="ZP"/>
    <s v="2000132821"/>
    <s v="2000132821"/>
    <d v="2015-06-04T00:00:00"/>
    <d v="2015-06-04T00:00:00"/>
    <d v="2015-06-04T00:00:00"/>
    <x v="2"/>
    <s v="Jun 2015"/>
    <n v="29836.799999999999"/>
    <s v="GBP"/>
    <n v="0"/>
    <s v="1 year Cisco security 01.06.2015 - 31.05.2016"/>
    <x v="3"/>
    <x v="0"/>
  </r>
  <r>
    <x v="0"/>
    <x v="0"/>
    <s v="ZP"/>
    <s v="2000133955"/>
    <s v="2000133955"/>
    <d v="2015-07-01T00:00:00"/>
    <d v="2015-07-01T00:00:00"/>
    <d v="2015-07-01T00:00:00"/>
    <x v="3"/>
    <s v="Jul 2015"/>
    <n v="58319.78"/>
    <s v="GBP"/>
    <n v="0"/>
    <s v="Catering Costs"/>
    <x v="0"/>
    <x v="0"/>
  </r>
  <r>
    <x v="0"/>
    <x v="0"/>
    <s v="ZP"/>
    <s v="2000135817"/>
    <s v="2000135817"/>
    <d v="2015-07-30T00:00:00"/>
    <d v="2015-07-30T00:00:00"/>
    <d v="2015-07-30T00:00:00"/>
    <x v="3"/>
    <s v="Jul 2015"/>
    <n v="40743.18"/>
    <s v="GBP"/>
    <n v="0"/>
    <s v="Catering Costs"/>
    <x v="0"/>
    <x v="0"/>
  </r>
  <r>
    <x v="2"/>
    <x v="2"/>
    <s v="ZP"/>
    <s v="2000134178"/>
    <s v="2000134178"/>
    <d v="2015-07-07T00:00:00"/>
    <d v="2015-07-07T00:00:00"/>
    <d v="2015-07-07T00:00:00"/>
    <x v="3"/>
    <s v="Jul 2015"/>
    <n v="112869.72"/>
    <s v="GBP"/>
    <n v="0"/>
    <s v="Conference, travel &amp; events bookings"/>
    <x v="2"/>
    <x v="1"/>
  </r>
  <r>
    <x v="2"/>
    <x v="2"/>
    <s v="ZP"/>
    <s v="2000134518"/>
    <s v="2000134518"/>
    <d v="2015-07-09T00:00:00"/>
    <d v="2015-07-09T00:00:00"/>
    <d v="2015-07-09T00:00:00"/>
    <x v="3"/>
    <s v="Jul 2015"/>
    <n v="167407.54999999999"/>
    <s v="GBP"/>
    <n v="0"/>
    <s v="Conference, accommodation &amp; travel bookings"/>
    <x v="2"/>
    <x v="1"/>
  </r>
  <r>
    <x v="2"/>
    <x v="2"/>
    <s v="ZP"/>
    <s v="2000134776"/>
    <s v="2000134776"/>
    <d v="2015-07-16T00:00:00"/>
    <d v="2015-07-16T00:00:00"/>
    <d v="2015-07-16T00:00:00"/>
    <x v="3"/>
    <s v="Jul 2015"/>
    <n v="70525.3"/>
    <s v="GBP"/>
    <n v="0"/>
    <s v="Accommodation bookings"/>
    <x v="2"/>
    <x v="1"/>
  </r>
  <r>
    <x v="2"/>
    <x v="2"/>
    <s v="ZP"/>
    <s v="2000135486"/>
    <s v="2000135486"/>
    <d v="2015-07-23T00:00:00"/>
    <d v="2015-07-23T00:00:00"/>
    <d v="2015-07-23T00:00:00"/>
    <x v="3"/>
    <s v="Jul 2015"/>
    <n v="184592.65"/>
    <s v="GBP"/>
    <n v="0"/>
    <s v="Conference, accommodation &amp; travel bookings"/>
    <x v="2"/>
    <x v="1"/>
  </r>
  <r>
    <x v="2"/>
    <x v="2"/>
    <s v="ZP"/>
    <s v="2000135718"/>
    <s v="2000135718"/>
    <d v="2015-07-28T00:00:00"/>
    <d v="2015-07-28T00:00:00"/>
    <d v="2015-07-28T00:00:00"/>
    <x v="3"/>
    <s v="Jul 2015"/>
    <n v="123111.51"/>
    <s v="GBP"/>
    <n v="0"/>
    <s v="Conference, accommodation &amp; travel bookings"/>
    <x v="2"/>
    <x v="1"/>
  </r>
  <r>
    <x v="3"/>
    <x v="3"/>
    <s v="ZP"/>
    <s v="2000134519"/>
    <s v="2000134519"/>
    <d v="2015-07-09T00:00:00"/>
    <d v="2015-07-09T00:00:00"/>
    <d v="2015-07-09T00:00:00"/>
    <x v="3"/>
    <s v="Jul 2015"/>
    <n v="35989.99"/>
    <s v="GBP"/>
    <n v="0"/>
    <s v="Site speed improvements, hosting"/>
    <x v="3"/>
    <x v="0"/>
  </r>
  <r>
    <x v="28"/>
    <x v="27"/>
    <s v="ZP"/>
    <s v="2000134782"/>
    <s v="2000134782"/>
    <d v="2015-07-16T00:00:00"/>
    <d v="2015-07-16T00:00:00"/>
    <d v="2015-07-16T00:00:00"/>
    <x v="3"/>
    <s v="Jul 2015"/>
    <n v="33479.69"/>
    <s v="GBP"/>
    <n v="0"/>
    <s v="Insurance"/>
    <x v="5"/>
    <x v="0"/>
  </r>
  <r>
    <x v="4"/>
    <x v="4"/>
    <s v="ZP"/>
    <s v="2000135721"/>
    <s v="2000135721"/>
    <d v="2015-07-28T00:00:00"/>
    <d v="2015-07-28T00:00:00"/>
    <d v="2015-07-28T00:00:00"/>
    <x v="3"/>
    <s v="Jul 2015"/>
    <n v="25734.33"/>
    <s v="GBP"/>
    <n v="0"/>
    <s v="Secondment"/>
    <x v="4"/>
    <x v="2"/>
  </r>
  <r>
    <x v="29"/>
    <x v="28"/>
    <s v="ZP"/>
    <s v="2000134184"/>
    <s v="2000134184"/>
    <d v="2015-07-07T00:00:00"/>
    <d v="2015-07-07T00:00:00"/>
    <d v="2015-07-07T00:00:00"/>
    <x v="3"/>
    <s v="Jul 2015"/>
    <n v="39070.57"/>
    <s v="GBP"/>
    <n v="0"/>
    <s v="Secondment"/>
    <x v="4"/>
    <x v="2"/>
  </r>
  <r>
    <x v="8"/>
    <x v="8"/>
    <s v="ZP"/>
    <s v="2000134719"/>
    <s v="2000134719"/>
    <d v="2015-07-15T00:00:00"/>
    <d v="2015-07-15T00:00:00"/>
    <d v="2015-07-15T00:00:00"/>
    <x v="3"/>
    <s v="Jul 2015"/>
    <n v="576719.94999999995"/>
    <s v="GBP"/>
    <n v="0"/>
    <s v="PAYE &amp; NIC"/>
    <x v="6"/>
    <x v="1"/>
  </r>
  <r>
    <x v="9"/>
    <x v="8"/>
    <s v="ZP"/>
    <s v="2000134720"/>
    <s v="2000134720"/>
    <d v="2015-07-15T00:00:00"/>
    <d v="2015-07-15T00:00:00"/>
    <d v="2015-07-15T00:00:00"/>
    <x v="3"/>
    <s v="Jul 2015"/>
    <n v="508723.91"/>
    <s v="GBP"/>
    <n v="0"/>
    <s v="Appointees tax"/>
    <x v="6"/>
    <x v="1"/>
  </r>
  <r>
    <x v="11"/>
    <x v="10"/>
    <s v="ZP"/>
    <s v="2000134216"/>
    <s v="2000134216"/>
    <d v="2015-07-08T00:00:00"/>
    <d v="2015-07-08T00:00:00"/>
    <d v="2015-07-08T00:00:00"/>
    <x v="3"/>
    <s v="Jul 2015"/>
    <n v="471334.48"/>
    <s v="GBP"/>
    <n v="0"/>
    <s v="Pension contributions"/>
    <x v="6"/>
    <x v="1"/>
  </r>
  <r>
    <x v="30"/>
    <x v="29"/>
    <s v="ZP"/>
    <s v="2000134193"/>
    <s v="2000134193"/>
    <d v="2015-07-07T00:00:00"/>
    <d v="2015-07-07T00:00:00"/>
    <d v="2015-07-07T00:00:00"/>
    <x v="3"/>
    <s v="Jul 2015"/>
    <n v="36939.08"/>
    <s v="GBP"/>
    <n v="0"/>
    <s v="Secondment"/>
    <x v="4"/>
    <x v="2"/>
  </r>
  <r>
    <x v="31"/>
    <x v="30"/>
    <s v="ZP"/>
    <s v="2000134593"/>
    <s v="2000134593"/>
    <d v="2015-07-10T00:00:00"/>
    <d v="2015-07-10T00:00:00"/>
    <d v="2015-07-10T00:00:00"/>
    <x v="3"/>
    <s v="Jul 2015"/>
    <n v="33989.64"/>
    <s v="GBP"/>
    <n v="0"/>
    <s v="Apppointees pension contributions"/>
    <x v="9"/>
    <x v="1"/>
  </r>
  <r>
    <x v="32"/>
    <x v="31"/>
    <s v="ZP"/>
    <s v="2000134533"/>
    <s v="2000134533"/>
    <d v="2015-07-09T00:00:00"/>
    <d v="2015-07-09T00:00:00"/>
    <d v="2015-07-09T00:00:00"/>
    <x v="3"/>
    <s v="Jul 2015"/>
    <n v="65314.2"/>
    <s v="GBP"/>
    <n v="0"/>
    <s v="Distribution and Dispatch"/>
    <x v="8"/>
    <x v="0"/>
  </r>
  <r>
    <x v="12"/>
    <x v="11"/>
    <s v="ZP"/>
    <s v="2000134800"/>
    <s v="2000134800"/>
    <d v="2015-07-16T00:00:00"/>
    <d v="2015-07-16T00:00:00"/>
    <d v="2015-07-16T00:00:00"/>
    <x v="3"/>
    <s v="Jul 2015"/>
    <n v="121389.64"/>
    <s v="GBP"/>
    <n v="0"/>
    <s v="Postal services"/>
    <x v="7"/>
    <x v="0"/>
  </r>
  <r>
    <x v="13"/>
    <x v="12"/>
    <s v="ZP"/>
    <s v="2000134068"/>
    <s v="2000134068"/>
    <d v="2015-07-03T00:00:00"/>
    <d v="2015-07-03T00:00:00"/>
    <d v="2015-07-03T00:00:00"/>
    <x v="3"/>
    <s v="Jul 2015"/>
    <n v="43931.02"/>
    <s v="GBP"/>
    <n v="0"/>
    <s v="Temporary staff"/>
    <x v="6"/>
    <x v="1"/>
  </r>
  <r>
    <x v="13"/>
    <x v="12"/>
    <s v="ZP"/>
    <s v="2000134196"/>
    <s v="2000134196"/>
    <d v="2015-07-07T00:00:00"/>
    <d v="2015-07-07T00:00:00"/>
    <d v="2015-07-07T00:00:00"/>
    <x v="3"/>
    <s v="Jul 2015"/>
    <n v="72827.44"/>
    <s v="GBP"/>
    <n v="0"/>
    <s v="Temporary staff"/>
    <x v="6"/>
    <x v="1"/>
  </r>
  <r>
    <x v="13"/>
    <x v="12"/>
    <s v="ZP"/>
    <s v="2000134534"/>
    <s v="2000134534"/>
    <d v="2015-07-09T00:00:00"/>
    <d v="2015-07-09T00:00:00"/>
    <d v="2015-07-09T00:00:00"/>
    <x v="3"/>
    <s v="Jul 2015"/>
    <n v="25642.97"/>
    <s v="GBP"/>
    <n v="0"/>
    <s v="Temporary staff"/>
    <x v="6"/>
    <x v="1"/>
  </r>
  <r>
    <x v="13"/>
    <x v="12"/>
    <s v="ZP"/>
    <s v="2000134801"/>
    <s v="2000134801"/>
    <d v="2015-07-16T00:00:00"/>
    <d v="2015-07-16T00:00:00"/>
    <d v="2015-07-16T00:00:00"/>
    <x v="3"/>
    <s v="Jul 2015"/>
    <n v="39294.050000000003"/>
    <s v="GBP"/>
    <n v="0"/>
    <s v="Temporary staff"/>
    <x v="6"/>
    <x v="1"/>
  </r>
  <r>
    <x v="13"/>
    <x v="12"/>
    <s v="ZP"/>
    <s v="2000135521"/>
    <s v="2000135521"/>
    <d v="2015-07-23T00:00:00"/>
    <d v="2015-07-23T00:00:00"/>
    <d v="2015-07-23T00:00:00"/>
    <x v="3"/>
    <s v="Jul 2015"/>
    <n v="33737.67"/>
    <s v="GBP"/>
    <n v="0"/>
    <s v="Temporary staff"/>
    <x v="6"/>
    <x v="1"/>
  </r>
  <r>
    <x v="13"/>
    <x v="12"/>
    <s v="ZP"/>
    <s v="2000135724"/>
    <s v="2000135724"/>
    <d v="2015-07-28T00:00:00"/>
    <d v="2015-07-28T00:00:00"/>
    <d v="2015-07-28T00:00:00"/>
    <x v="3"/>
    <s v="Jul 2015"/>
    <n v="70285.22"/>
    <s v="GBP"/>
    <n v="0"/>
    <s v="Temporary staff"/>
    <x v="6"/>
    <x v="1"/>
  </r>
  <r>
    <x v="13"/>
    <x v="12"/>
    <s v="ZP"/>
    <s v="2000135835"/>
    <s v="2000135835"/>
    <d v="2015-07-30T00:00:00"/>
    <d v="2015-07-30T00:00:00"/>
    <d v="2015-07-30T00:00:00"/>
    <x v="3"/>
    <s v="Jul 2015"/>
    <n v="34864.160000000003"/>
    <s v="GBP"/>
    <n v="0"/>
    <s v="Temporary staff"/>
    <x v="6"/>
    <x v="1"/>
  </r>
  <r>
    <x v="16"/>
    <x v="15"/>
    <s v="ZP"/>
    <s v="2000134810"/>
    <s v="2000134810"/>
    <d v="2015-07-16T00:00:00"/>
    <d v="2015-07-16T00:00:00"/>
    <d v="2015-07-16T00:00:00"/>
    <x v="3"/>
    <s v="Jul 2015"/>
    <n v="39926.519999999997"/>
    <s v="GBP"/>
    <n v="0"/>
    <s v="Cole valley internet service hosting"/>
    <x v="3"/>
    <x v="0"/>
  </r>
  <r>
    <x v="27"/>
    <x v="26"/>
    <s v="ZP"/>
    <s v="2000134208"/>
    <s v="2000134208"/>
    <d v="2015-07-07T00:00:00"/>
    <d v="2015-07-07T00:00:00"/>
    <d v="2015-07-07T00:00:00"/>
    <x v="3"/>
    <s v="Jul 2015"/>
    <n v="44680.800000000003"/>
    <s v="GBP"/>
    <n v="0"/>
    <s v="Annual support 09.07.15 - 08.07.16"/>
    <x v="3"/>
    <x v="0"/>
  </r>
  <r>
    <x v="2"/>
    <x v="2"/>
    <s v="ZP"/>
    <s v="2000136265"/>
    <s v="2000136265"/>
    <d v="2015-08-11T00:00:00"/>
    <d v="2015-08-11T00:00:00"/>
    <d v="2015-08-11T00:00:00"/>
    <x v="4"/>
    <s v="Aug 2015"/>
    <n v="182983"/>
    <s v="GBP"/>
    <n v="0"/>
    <s v="Conference, accommodation &amp; travel bookings"/>
    <x v="2"/>
    <x v="1"/>
  </r>
  <r>
    <x v="2"/>
    <x v="2"/>
    <s v="ZP"/>
    <s v="2000136399"/>
    <s v="2000136399"/>
    <d v="2015-08-13T00:00:00"/>
    <d v="2015-08-13T00:00:00"/>
    <d v="2015-08-13T00:00:00"/>
    <x v="4"/>
    <s v="Aug 2015"/>
    <n v="147023.62"/>
    <s v="GBP"/>
    <n v="0"/>
    <s v="Conference &amp; accommodation bookings"/>
    <x v="2"/>
    <x v="1"/>
  </r>
  <r>
    <x v="2"/>
    <x v="2"/>
    <s v="ZP"/>
    <s v="2000136672"/>
    <s v="2000136672"/>
    <d v="2015-08-20T00:00:00"/>
    <d v="2015-08-20T00:00:00"/>
    <d v="2015-08-20T00:00:00"/>
    <x v="4"/>
    <s v="Aug 2015"/>
    <n v="167935.61"/>
    <s v="GBP"/>
    <n v="0"/>
    <s v="Conference, accommodation &amp; travel bookings"/>
    <x v="2"/>
    <x v="1"/>
  </r>
  <r>
    <x v="2"/>
    <x v="2"/>
    <s v="ZP"/>
    <s v="2000136893"/>
    <s v="2000136893"/>
    <d v="2015-08-26T00:00:00"/>
    <d v="2015-08-26T00:00:00"/>
    <d v="2015-08-26T00:00:00"/>
    <x v="4"/>
    <s v="Aug 2015"/>
    <n v="27957.919999999998"/>
    <s v="GBP"/>
    <n v="0"/>
    <s v="Conference &amp; travel bookings"/>
    <x v="2"/>
    <x v="1"/>
  </r>
  <r>
    <x v="33"/>
    <x v="32"/>
    <s v="ZP"/>
    <s v="2000136898"/>
    <s v="2000136898"/>
    <d v="2015-08-26T00:00:00"/>
    <d v="2015-08-26T00:00:00"/>
    <d v="2015-08-26T00:00:00"/>
    <x v="4"/>
    <s v="Aug 2015"/>
    <n v="39629.050000000003"/>
    <s v="GBP"/>
    <n v="0"/>
    <s v="Secondment"/>
    <x v="4"/>
    <x v="2"/>
  </r>
  <r>
    <x v="34"/>
    <x v="33"/>
    <s v="ZP"/>
    <s v="2000136899"/>
    <s v="2000136899"/>
    <d v="2015-08-26T00:00:00"/>
    <d v="2015-08-26T00:00:00"/>
    <d v="2015-08-26T00:00:00"/>
    <x v="4"/>
    <s v="Aug 2015"/>
    <n v="38064"/>
    <s v="GBP"/>
    <n v="0"/>
    <s v="3 live 1 test server"/>
    <x v="3"/>
    <x v="0"/>
  </r>
  <r>
    <x v="35"/>
    <x v="34"/>
    <s v="ZP"/>
    <s v="2000136407"/>
    <s v="2000136407"/>
    <d v="2015-08-13T00:00:00"/>
    <d v="2015-08-13T00:00:00"/>
    <d v="2015-08-13T00:00:00"/>
    <x v="4"/>
    <s v="Aug 2015"/>
    <n v="32659.43"/>
    <s v="GBP"/>
    <n v="0"/>
    <s v="Bureau services &amp; laser printing"/>
    <x v="8"/>
    <x v="0"/>
  </r>
  <r>
    <x v="5"/>
    <x v="5"/>
    <s v="ZP"/>
    <s v="2000136786"/>
    <s v="2000136786"/>
    <d v="2015-08-24T00:00:00"/>
    <d v="2015-08-24T00:00:00"/>
    <d v="2015-08-24T00:00:00"/>
    <x v="4"/>
    <s v="Aug 2015"/>
    <n v="259516.2"/>
    <s v="GBP"/>
    <n v="0"/>
    <s v="Quarterly rent 28.08.15 - 27.11.15"/>
    <x v="5"/>
    <x v="1"/>
  </r>
  <r>
    <x v="8"/>
    <x v="8"/>
    <s v="ZP"/>
    <s v="2000136457"/>
    <s v="2000136457"/>
    <d v="2015-08-14T00:00:00"/>
    <d v="2015-08-14T00:00:00"/>
    <d v="2015-08-14T00:00:00"/>
    <x v="4"/>
    <s v="Aug 2015"/>
    <n v="573450.09"/>
    <s v="GBP"/>
    <n v="0"/>
    <s v="PAYE &amp; NIC"/>
    <x v="6"/>
    <x v="1"/>
  </r>
  <r>
    <x v="9"/>
    <x v="8"/>
    <s v="ZP"/>
    <s v="2000136458"/>
    <s v="2000136458"/>
    <d v="2015-08-14T00:00:00"/>
    <d v="2015-08-14T00:00:00"/>
    <d v="2015-08-14T00:00:00"/>
    <x v="4"/>
    <s v="Aug 2015"/>
    <n v="1293754.94"/>
    <s v="GBP"/>
    <n v="0"/>
    <s v="Appointees tax"/>
    <x v="6"/>
    <x v="1"/>
  </r>
  <r>
    <x v="36"/>
    <x v="35"/>
    <s v="ZP"/>
    <s v="2000136283"/>
    <s v="2000136283"/>
    <d v="2015-08-11T00:00:00"/>
    <d v="2015-08-11T00:00:00"/>
    <d v="2015-08-11T00:00:00"/>
    <x v="4"/>
    <s v="Aug 2015"/>
    <n v="29840.57"/>
    <s v="GBP"/>
    <n v="0"/>
    <s v="DGDT support &amp; maintenance"/>
    <x v="3"/>
    <x v="0"/>
  </r>
  <r>
    <x v="11"/>
    <x v="10"/>
    <s v="ZP"/>
    <s v="2000136252"/>
    <s v="2000136252"/>
    <d v="2015-08-11T00:00:00"/>
    <d v="2015-08-11T00:00:00"/>
    <d v="2015-08-11T00:00:00"/>
    <x v="4"/>
    <s v="Aug 2015"/>
    <n v="473007.4"/>
    <s v="GBP"/>
    <n v="0"/>
    <s v="Pension contributions"/>
    <x v="6"/>
    <x v="1"/>
  </r>
  <r>
    <x v="12"/>
    <x v="11"/>
    <s v="ZP"/>
    <s v="2000137080"/>
    <s v="2000137080"/>
    <d v="2015-08-31T00:00:00"/>
    <d v="2015-08-31T00:00:00"/>
    <d v="2015-08-31T00:00:00"/>
    <x v="4"/>
    <s v="Aug 2015"/>
    <n v="49330.81"/>
    <s v="GBP"/>
    <n v="0"/>
    <s v="Postal services"/>
    <x v="7"/>
    <x v="0"/>
  </r>
  <r>
    <x v="13"/>
    <x v="12"/>
    <s v="ZP"/>
    <s v="2000136408"/>
    <s v="2000136408"/>
    <d v="2015-08-13T00:00:00"/>
    <d v="2015-08-13T00:00:00"/>
    <d v="2015-08-13T00:00:00"/>
    <x v="4"/>
    <s v="Aug 2015"/>
    <n v="26936.38"/>
    <s v="GBP"/>
    <n v="0"/>
    <s v="Temporary staff"/>
    <x v="6"/>
    <x v="1"/>
  </r>
  <r>
    <x v="13"/>
    <x v="12"/>
    <s v="ZP"/>
    <s v="2000136578"/>
    <s v="2000136578"/>
    <d v="2015-08-18T00:00:00"/>
    <d v="2015-08-18T00:00:00"/>
    <d v="2015-08-18T00:00:00"/>
    <x v="4"/>
    <s v="Aug 2015"/>
    <n v="35346.14"/>
    <s v="GBP"/>
    <n v="0"/>
    <s v="Temporary staff"/>
    <x v="6"/>
    <x v="1"/>
  </r>
  <r>
    <x v="13"/>
    <x v="12"/>
    <s v="ZP"/>
    <s v="2000136685"/>
    <s v="2000136685"/>
    <d v="2015-08-20T00:00:00"/>
    <d v="2015-08-20T00:00:00"/>
    <d v="2015-08-20T00:00:00"/>
    <x v="4"/>
    <s v="Aug 2015"/>
    <n v="94443.56"/>
    <s v="GBP"/>
    <n v="0"/>
    <s v="Temporary staff"/>
    <x v="6"/>
    <x v="1"/>
  </r>
  <r>
    <x v="14"/>
    <x v="13"/>
    <s v="ZP"/>
    <s v="2000136908"/>
    <s v="2000136908"/>
    <d v="2015-08-26T00:00:00"/>
    <d v="2015-08-26T00:00:00"/>
    <d v="2015-08-26T00:00:00"/>
    <x v="4"/>
    <s v="Aug 2015"/>
    <n v="157075.20000000001"/>
    <s v="GBP"/>
    <n v="0"/>
    <s v="ADMS fixes tfl software development"/>
    <x v="3"/>
    <x v="2"/>
  </r>
  <r>
    <x v="37"/>
    <x v="36"/>
    <s v="ZP"/>
    <s v="2000136411"/>
    <s v="2000136411"/>
    <d v="2015-08-13T00:00:00"/>
    <d v="2015-08-13T00:00:00"/>
    <d v="2015-08-13T00:00:00"/>
    <x v="4"/>
    <s v="Aug 2015"/>
    <n v="89770.9"/>
    <s v="GBP"/>
    <n v="0"/>
    <s v="Postal services"/>
    <x v="7"/>
    <x v="0"/>
  </r>
  <r>
    <x v="16"/>
    <x v="15"/>
    <s v="ZP"/>
    <s v="2000136002"/>
    <s v="2000136002"/>
    <d v="2015-08-04T00:00:00"/>
    <d v="2015-08-04T00:00:00"/>
    <d v="2015-08-04T00:00:00"/>
    <x v="4"/>
    <s v="Aug 2015"/>
    <n v="39780"/>
    <s v="GBP"/>
    <n v="0"/>
    <s v="Sentinel hosting services"/>
    <x v="3"/>
    <x v="0"/>
  </r>
  <r>
    <x v="16"/>
    <x v="15"/>
    <s v="ZP"/>
    <s v="2000136305"/>
    <s v="2000136305"/>
    <d v="2015-08-11T00:00:00"/>
    <d v="2015-08-11T00:00:00"/>
    <d v="2015-08-11T00:00:00"/>
    <x v="4"/>
    <s v="Aug 2015"/>
    <n v="74432.94"/>
    <s v="GBP"/>
    <n v="0"/>
    <s v="Various IT costs"/>
    <x v="3"/>
    <x v="0"/>
  </r>
  <r>
    <x v="16"/>
    <x v="15"/>
    <s v="ZP"/>
    <s v="2000136585"/>
    <s v="2000136585"/>
    <d v="2015-08-18T00:00:00"/>
    <d v="2015-08-18T00:00:00"/>
    <d v="2015-08-18T00:00:00"/>
    <x v="4"/>
    <s v="Aug 2015"/>
    <n v="143268.23000000001"/>
    <s v="GBP"/>
    <n v="0"/>
    <s v="IT consultancy"/>
    <x v="3"/>
    <x v="0"/>
  </r>
  <r>
    <x v="38"/>
    <x v="37"/>
    <s v="ZP"/>
    <s v="2000136911"/>
    <s v="2000136911"/>
    <d v="2015-08-26T00:00:00"/>
    <d v="2015-08-26T00:00:00"/>
    <d v="2015-08-26T00:00:00"/>
    <x v="4"/>
    <s v="Aug 2015"/>
    <n v="25150.799999999999"/>
    <s v="GBP"/>
    <n v="0"/>
    <s v="Content model development part 1"/>
    <x v="3"/>
    <x v="0"/>
  </r>
  <r>
    <x v="24"/>
    <x v="23"/>
    <s v="ZP"/>
    <s v="2000136313"/>
    <s v="2000136313"/>
    <d v="2015-08-11T00:00:00"/>
    <d v="2015-08-11T00:00:00"/>
    <d v="2015-08-11T00:00:00"/>
    <x v="4"/>
    <s v="Aug 2015"/>
    <n v="32793.879999999997"/>
    <s v="GBP"/>
    <n v="0"/>
    <s v="Postal services"/>
    <x v="7"/>
    <x v="0"/>
  </r>
  <r>
    <x v="39"/>
    <x v="38"/>
    <s v="ZP"/>
    <s v="2000137155"/>
    <s v="2000137155"/>
    <d v="2015-09-02T00:00:00"/>
    <d v="2015-09-02T00:00:00"/>
    <d v="2015-09-02T00:00:00"/>
    <x v="5"/>
    <s v="Sep 2015"/>
    <n v="30364"/>
    <s v="GBP"/>
    <n v="0"/>
    <m/>
    <x v="6"/>
    <x v="1"/>
  </r>
  <r>
    <x v="40"/>
    <x v="39"/>
    <s v="ZP"/>
    <s v="2000137449"/>
    <s v="2000137449"/>
    <d v="2015-09-09T00:00:00"/>
    <d v="2015-09-09T00:00:00"/>
    <d v="2015-09-09T00:00:00"/>
    <x v="5"/>
    <s v="Sep 2015"/>
    <n v="29188.85"/>
    <s v="GBP"/>
    <n v="0"/>
    <s v="ADMS architecture review"/>
    <x v="3"/>
    <x v="0"/>
  </r>
  <r>
    <x v="40"/>
    <x v="39"/>
    <s v="ZP"/>
    <s v="2000137541"/>
    <s v="2000137541"/>
    <d v="2015-09-11T00:00:00"/>
    <d v="2015-09-11T00:00:00"/>
    <d v="2015-09-11T00:00:00"/>
    <x v="5"/>
    <s v="Sep 2015"/>
    <n v="28662.97"/>
    <s v="GBP"/>
    <n v="0"/>
    <s v="PMO phase 1"/>
    <x v="3"/>
    <x v="0"/>
  </r>
  <r>
    <x v="41"/>
    <x v="40"/>
    <s v="ZP"/>
    <s v="2000137220"/>
    <s v="2000137220"/>
    <d v="2015-09-04T00:00:00"/>
    <d v="2015-09-04T00:00:00"/>
    <d v="2015-09-04T00:00:00"/>
    <x v="5"/>
    <s v="Sep 2015"/>
    <n v="113136"/>
    <s v="GBP"/>
    <n v="0"/>
    <s v="Secure type pilot BTL surpass"/>
    <x v="3"/>
    <x v="2"/>
  </r>
  <r>
    <x v="41"/>
    <x v="40"/>
    <s v="ZP"/>
    <s v="2000137744"/>
    <s v="2000137744"/>
    <d v="2015-09-15T00:00:00"/>
    <d v="2015-09-15T00:00:00"/>
    <d v="2015-09-15T00:00:00"/>
    <x v="5"/>
    <s v="Sep 2015"/>
    <n v="87600"/>
    <s v="GBP"/>
    <n v="0"/>
    <s v="Annual service delivery"/>
    <x v="3"/>
    <x v="2"/>
  </r>
  <r>
    <x v="2"/>
    <x v="2"/>
    <s v="ZP"/>
    <s v="2000137221"/>
    <s v="2000137221"/>
    <d v="2015-09-04T00:00:00"/>
    <d v="2015-09-04T00:00:00"/>
    <d v="2015-09-04T00:00:00"/>
    <x v="5"/>
    <s v="Sep 2015"/>
    <n v="52516.74"/>
    <s v="GBP"/>
    <n v="0"/>
    <s v="Conference, accommodation &amp; travel bookings"/>
    <x v="2"/>
    <x v="1"/>
  </r>
  <r>
    <x v="2"/>
    <x v="2"/>
    <s v="ZP"/>
    <s v="2000137867"/>
    <s v="2000137867"/>
    <d v="2015-09-17T00:00:00"/>
    <d v="2015-09-17T00:00:00"/>
    <d v="2015-09-17T00:00:00"/>
    <x v="5"/>
    <s v="Sep 2015"/>
    <n v="27131.69"/>
    <s v="GBP"/>
    <n v="0"/>
    <s v="Accommodation &amp; travel bookings"/>
    <x v="2"/>
    <x v="1"/>
  </r>
  <r>
    <x v="2"/>
    <x v="2"/>
    <s v="ZP"/>
    <s v="2000138042"/>
    <s v="2000138042"/>
    <d v="2015-09-22T00:00:00"/>
    <d v="2015-09-22T00:00:00"/>
    <d v="2015-09-22T00:00:00"/>
    <x v="5"/>
    <s v="Sep 2015"/>
    <n v="25853.63"/>
    <s v="GBP"/>
    <n v="0"/>
    <s v="Conference &amp; travel bookings"/>
    <x v="2"/>
    <x v="1"/>
  </r>
  <r>
    <x v="2"/>
    <x v="2"/>
    <s v="ZP"/>
    <s v="2000138182"/>
    <s v="2000138182"/>
    <d v="2015-09-25T00:00:00"/>
    <d v="2015-09-25T00:00:00"/>
    <d v="2015-09-25T00:00:00"/>
    <x v="5"/>
    <s v="Sep 2015"/>
    <n v="27858.67"/>
    <s v="GBP"/>
    <n v="0"/>
    <s v="Accommodation bookings"/>
    <x v="2"/>
    <x v="1"/>
  </r>
  <r>
    <x v="28"/>
    <x v="27"/>
    <s v="ZP"/>
    <s v="2000137748"/>
    <s v="2000137748"/>
    <d v="2015-09-15T00:00:00"/>
    <d v="2015-09-15T00:00:00"/>
    <d v="2015-09-15T00:00:00"/>
    <x v="5"/>
    <s v="Sep 2015"/>
    <n v="35169.74"/>
    <s v="GBP"/>
    <n v="0"/>
    <s v="Electricity 21.10.15 - 20.01.16"/>
    <x v="5"/>
    <x v="0"/>
  </r>
  <r>
    <x v="8"/>
    <x v="8"/>
    <s v="ZP"/>
    <s v="2000137736"/>
    <s v="2000137736"/>
    <d v="2015-09-15T00:00:00"/>
    <d v="2015-09-15T00:00:00"/>
    <d v="2015-09-15T00:00:00"/>
    <x v="5"/>
    <s v="Sep 2015"/>
    <n v="557553.13"/>
    <s v="GBP"/>
    <n v="0"/>
    <s v="PAYE &amp; NIC"/>
    <x v="6"/>
    <x v="1"/>
  </r>
  <r>
    <x v="9"/>
    <x v="8"/>
    <s v="ZP"/>
    <s v="2000137737"/>
    <s v="2000137737"/>
    <d v="2015-09-15T00:00:00"/>
    <d v="2015-09-15T00:00:00"/>
    <d v="2015-09-15T00:00:00"/>
    <x v="5"/>
    <s v="Sep 2015"/>
    <n v="34430.870000000003"/>
    <s v="GBP"/>
    <n v="0"/>
    <s v="Appointees tax"/>
    <x v="6"/>
    <x v="1"/>
  </r>
  <r>
    <x v="11"/>
    <x v="10"/>
    <s v="ZP"/>
    <s v="2000137395"/>
    <s v="2000137395"/>
    <d v="2015-09-09T00:00:00"/>
    <d v="2015-09-09T00:00:00"/>
    <d v="2015-09-09T00:00:00"/>
    <x v="5"/>
    <s v="Sep 2015"/>
    <n v="470833.74"/>
    <s v="GBP"/>
    <n v="0"/>
    <s v="Pension contributions"/>
    <x v="6"/>
    <x v="1"/>
  </r>
  <r>
    <x v="14"/>
    <x v="13"/>
    <s v="ZP"/>
    <s v="2000138195"/>
    <s v="2000138195"/>
    <d v="2015-09-25T00:00:00"/>
    <d v="2015-09-25T00:00:00"/>
    <d v="2015-09-25T00:00:00"/>
    <x v="5"/>
    <s v="Sep 2015"/>
    <n v="685957.81"/>
    <s v="GBP"/>
    <n v="0"/>
    <s v="Mat 2015 Script fee, test uplift, test SD checking"/>
    <x v="3"/>
    <x v="2"/>
  </r>
  <r>
    <x v="42"/>
    <x v="41"/>
    <s v="ZP"/>
    <s v="2000138196"/>
    <s v="2000138196"/>
    <d v="2015-09-25T00:00:00"/>
    <d v="2015-09-25T00:00:00"/>
    <d v="2015-09-25T00:00:00"/>
    <x v="5"/>
    <s v="Sep 2015"/>
    <n v="28992.240000000002"/>
    <s v="GBP"/>
    <n v="0"/>
    <s v="ALT 2015 &amp; SLF 2015"/>
    <x v="2"/>
    <x v="1"/>
  </r>
  <r>
    <x v="15"/>
    <x v="14"/>
    <s v="ZP"/>
    <s v="2000137475"/>
    <s v="2000137475"/>
    <d v="2015-09-09T00:00:00"/>
    <d v="2015-09-09T00:00:00"/>
    <d v="2015-09-09T00:00:00"/>
    <x v="5"/>
    <s v="Sep 2015"/>
    <n v="33605.93"/>
    <s v="GBP"/>
    <n v="0"/>
    <s v="Quarterly charge from 30 Sept 15"/>
    <x v="3"/>
    <x v="0"/>
  </r>
  <r>
    <x v="16"/>
    <x v="15"/>
    <s v="ZP"/>
    <s v="2000137478"/>
    <s v="2000137478"/>
    <d v="2015-09-09T00:00:00"/>
    <d v="2015-09-09T00:00:00"/>
    <d v="2015-09-09T00:00:00"/>
    <x v="5"/>
    <s v="Sep 2015"/>
    <n v="46092.11"/>
    <s v="GBP"/>
    <n v="0"/>
    <s v="Consultancy"/>
    <x v="3"/>
    <x v="0"/>
  </r>
  <r>
    <x v="16"/>
    <x v="15"/>
    <s v="ZP"/>
    <s v="2000137556"/>
    <s v="2000137556"/>
    <d v="2015-09-11T00:00:00"/>
    <d v="2015-09-11T00:00:00"/>
    <d v="2015-09-11T00:00:00"/>
    <x v="5"/>
    <s v="Sep 2015"/>
    <n v="47347.16"/>
    <s v="GBP"/>
    <n v="0"/>
    <s v="Consultancy"/>
    <x v="3"/>
    <x v="0"/>
  </r>
  <r>
    <x v="16"/>
    <x v="15"/>
    <s v="ZP"/>
    <s v="2000138310"/>
    <s v="2000138310"/>
    <d v="2015-09-29T00:00:00"/>
    <d v="2015-09-29T00:00:00"/>
    <d v="2015-09-29T00:00:00"/>
    <x v="5"/>
    <s v="Sep 2015"/>
    <n v="31335.599999999999"/>
    <s v="GBP"/>
    <n v="0"/>
    <s v="Video conf managed service"/>
    <x v="3"/>
    <x v="0"/>
  </r>
  <r>
    <x v="27"/>
    <x v="26"/>
    <s v="ZP"/>
    <s v="2000137481"/>
    <s v="2000137481"/>
    <d v="2015-09-09T00:00:00"/>
    <d v="2015-09-09T00:00:00"/>
    <d v="2015-09-09T00:00:00"/>
    <x v="5"/>
    <s v="Sep 2015"/>
    <n v="138633.88"/>
    <s v="GBP"/>
    <n v="0"/>
    <s v="Contract 2nd year 1.07.15 - 30.06.16"/>
    <x v="3"/>
    <x v="0"/>
  </r>
  <r>
    <x v="43"/>
    <x v="42"/>
    <s v="ZP"/>
    <s v="2000137242"/>
    <s v="2000137242"/>
    <d v="2015-09-04T00:00:00"/>
    <d v="2015-09-04T00:00:00"/>
    <d v="2015-09-04T00:00:00"/>
    <x v="5"/>
    <s v="Sep 2015"/>
    <n v="28200.91"/>
    <s v="GBP"/>
    <n v="0"/>
    <s v="Various leaflets, film clips, promo materials"/>
    <x v="10"/>
    <x v="1"/>
  </r>
  <r>
    <x v="0"/>
    <x v="0"/>
    <s v="ZP"/>
    <s v="2000138469"/>
    <s v="2000138469"/>
    <d v="2015-10-02T00:00:00"/>
    <d v="2015-10-02T00:00:00"/>
    <d v="2015-10-02T00:00:00"/>
    <x v="6"/>
    <s v="Oct 2015"/>
    <n v="48042.04"/>
    <s v="GBP"/>
    <n v="0"/>
    <s v="Catering costs"/>
    <x v="0"/>
    <x v="0"/>
  </r>
  <r>
    <x v="0"/>
    <x v="0"/>
    <s v="ZP"/>
    <s v="2000139948"/>
    <s v="2000139948"/>
    <d v="2015-10-30T00:00:00"/>
    <d v="2015-10-30T00:00:00"/>
    <d v="2015-10-30T00:00:00"/>
    <x v="6"/>
    <s v="Oct 2015"/>
    <n v="30292.400000000001"/>
    <s v="GBP"/>
    <n v="0"/>
    <s v="Catering costs"/>
    <x v="0"/>
    <x v="0"/>
  </r>
  <r>
    <x v="40"/>
    <x v="39"/>
    <s v="ZP"/>
    <s v="2000139174"/>
    <s v="2000139174"/>
    <d v="2015-10-09T00:00:00"/>
    <d v="2015-10-09T00:00:00"/>
    <d v="2015-10-09T00:00:00"/>
    <x v="6"/>
    <s v="Oct 2015"/>
    <n v="27600"/>
    <s v="GBP"/>
    <n v="0"/>
    <s v="Roadmap services 1 year bizzdesign licences"/>
    <x v="3"/>
    <x v="0"/>
  </r>
  <r>
    <x v="2"/>
    <x v="2"/>
    <s v="ZP"/>
    <s v="2000138471"/>
    <s v="2000138471"/>
    <d v="2015-10-02T00:00:00"/>
    <d v="2015-10-02T00:00:00"/>
    <d v="2015-10-02T00:00:00"/>
    <x v="6"/>
    <s v="Oct 2015"/>
    <n v="81388.429999999993"/>
    <s v="GBP"/>
    <n v="0"/>
    <s v="Conference, accommodation &amp; travel bookings"/>
    <x v="2"/>
    <x v="1"/>
  </r>
  <r>
    <x v="2"/>
    <x v="2"/>
    <s v="ZP"/>
    <s v="2000138676"/>
    <s v="2000138676"/>
    <d v="2015-10-07T00:00:00"/>
    <d v="2015-10-07T00:00:00"/>
    <d v="2015-10-07T00:00:00"/>
    <x v="6"/>
    <s v="Oct 2015"/>
    <n v="37328.480000000003"/>
    <s v="GBP"/>
    <n v="0"/>
    <s v="Conference &amp; travel bookings"/>
    <x v="2"/>
    <x v="1"/>
  </r>
  <r>
    <x v="2"/>
    <x v="2"/>
    <s v="ZP"/>
    <s v="2000139656"/>
    <s v="2000139656"/>
    <d v="2015-10-22T00:00:00"/>
    <d v="2015-10-22T00:00:00"/>
    <d v="2015-10-22T00:00:00"/>
    <x v="6"/>
    <s v="Oct 2015"/>
    <n v="85969.44"/>
    <s v="GBP"/>
    <n v="0"/>
    <s v="Conference, accommodation &amp; travel bookings"/>
    <x v="2"/>
    <x v="1"/>
  </r>
  <r>
    <x v="2"/>
    <x v="2"/>
    <s v="ZP"/>
    <s v="2000139843"/>
    <s v="2000139843"/>
    <d v="2015-10-28T00:00:00"/>
    <d v="2015-10-28T00:00:00"/>
    <d v="2015-10-28T00:00:00"/>
    <x v="6"/>
    <s v="Oct 2015"/>
    <n v="102728.25"/>
    <s v="GBP"/>
    <n v="0"/>
    <s v="Conference, accommodation &amp; travel bookings"/>
    <x v="2"/>
    <x v="1"/>
  </r>
  <r>
    <x v="4"/>
    <x v="4"/>
    <s v="ZP"/>
    <s v="2000139532"/>
    <s v="2000139532"/>
    <d v="2015-10-20T00:00:00"/>
    <d v="2015-10-20T00:00:00"/>
    <d v="2015-10-20T00:00:00"/>
    <x v="6"/>
    <s v="Oct 2015"/>
    <n v="41632.61"/>
    <s v="GBP"/>
    <n v="0"/>
    <s v="Secondment"/>
    <x v="4"/>
    <x v="2"/>
  </r>
  <r>
    <x v="8"/>
    <x v="8"/>
    <s v="ZP"/>
    <s v="2000139165"/>
    <s v="2000139165"/>
    <d v="2015-10-09T00:00:00"/>
    <d v="2015-10-09T00:00:00"/>
    <d v="2015-10-09T00:00:00"/>
    <x v="6"/>
    <s v="Oct 2015"/>
    <n v="553814.65"/>
    <s v="GBP"/>
    <n v="0"/>
    <s v="PAYE &amp; NIC"/>
    <x v="6"/>
    <x v="1"/>
  </r>
  <r>
    <x v="9"/>
    <x v="8"/>
    <s v="ZP"/>
    <s v="2000139166"/>
    <s v="2000139166"/>
    <d v="2015-10-09T00:00:00"/>
    <d v="2015-10-09T00:00:00"/>
    <d v="2015-10-09T00:00:00"/>
    <x v="6"/>
    <s v="Oct 2015"/>
    <n v="33259.769999999997"/>
    <s v="GBP"/>
    <n v="0"/>
    <s v="Appointees tax"/>
    <x v="6"/>
    <x v="1"/>
  </r>
  <r>
    <x v="11"/>
    <x v="10"/>
    <s v="ZP"/>
    <s v="2000138669"/>
    <s v="2000138669"/>
    <d v="2015-10-07T00:00:00"/>
    <d v="2015-10-07T00:00:00"/>
    <d v="2015-10-07T00:00:00"/>
    <x v="6"/>
    <s v="Oct 2015"/>
    <n v="472888.53"/>
    <s v="GBP"/>
    <n v="0"/>
    <s v="Pension contributions"/>
    <x v="6"/>
    <x v="1"/>
  </r>
  <r>
    <x v="30"/>
    <x v="43"/>
    <s v="ZP"/>
    <s v="2000138695"/>
    <s v="2000138695"/>
    <d v="2015-10-07T00:00:00"/>
    <d v="2015-10-07T00:00:00"/>
    <d v="2015-10-07T00:00:00"/>
    <x v="6"/>
    <s v="Oct 2015"/>
    <n v="36585.31"/>
    <s v="GBP"/>
    <n v="0"/>
    <s v="Secondment"/>
    <x v="4"/>
    <x v="2"/>
  </r>
  <r>
    <x v="23"/>
    <x v="22"/>
    <s v="ZP"/>
    <s v="2000138488"/>
    <s v="2000138488"/>
    <d v="2015-10-02T00:00:00"/>
    <d v="2015-10-02T00:00:00"/>
    <d v="2015-10-02T00:00:00"/>
    <x v="6"/>
    <s v="Oct 2015"/>
    <n v="84662.06"/>
    <s v="GBP"/>
    <n v="0"/>
    <s v="Bespoke certificates"/>
    <x v="8"/>
    <x v="0"/>
  </r>
  <r>
    <x v="44"/>
    <x v="44"/>
    <s v="ZP"/>
    <s v="2000140661"/>
    <s v="2000140661"/>
    <d v="2015-11-17T00:00:00"/>
    <d v="2015-11-17T00:00:00"/>
    <d v="2015-11-17T00:00:00"/>
    <x v="7"/>
    <s v="Nov 2015"/>
    <n v="102281.87"/>
    <s v="GBP"/>
    <n v="0"/>
    <s v="SAP maintenance 2016"/>
    <x v="3"/>
    <x v="0"/>
  </r>
  <r>
    <x v="0"/>
    <x v="0"/>
    <s v="ZP"/>
    <s v="2000141014"/>
    <s v="2000141014"/>
    <d v="2015-11-26T00:00:00"/>
    <d v="2015-11-26T00:00:00"/>
    <d v="2015-11-26T00:00:00"/>
    <x v="7"/>
    <s v="Nov 2015"/>
    <n v="34147.760000000002"/>
    <s v="GBP"/>
    <n v="0"/>
    <s v="Catering"/>
    <x v="0"/>
    <x v="0"/>
  </r>
  <r>
    <x v="2"/>
    <x v="2"/>
    <s v="ZP"/>
    <s v="2000140204"/>
    <s v="2000140204"/>
    <d v="2015-11-05T00:00:00"/>
    <d v="2015-11-05T00:00:00"/>
    <d v="2015-11-05T00:00:00"/>
    <x v="7"/>
    <s v="Nov 2015"/>
    <n v="149757.44"/>
    <s v="GBP"/>
    <n v="0"/>
    <s v="Conference &amp; travel bookings"/>
    <x v="2"/>
    <x v="1"/>
  </r>
  <r>
    <x v="2"/>
    <x v="2"/>
    <s v="ZP"/>
    <s v="2000140315"/>
    <s v="2000140315"/>
    <d v="2015-11-09T00:00:00"/>
    <d v="2015-11-09T00:00:00"/>
    <d v="2015-11-09T00:00:00"/>
    <x v="7"/>
    <s v="Nov 2015"/>
    <n v="91873.73"/>
    <s v="GBP"/>
    <n v="0"/>
    <s v="Accommodation bookings"/>
    <x v="2"/>
    <x v="1"/>
  </r>
  <r>
    <x v="2"/>
    <x v="2"/>
    <s v="ZP"/>
    <s v="2000140665"/>
    <s v="2000140665"/>
    <d v="2015-11-17T00:00:00"/>
    <d v="2015-11-17T00:00:00"/>
    <d v="2015-11-17T00:00:00"/>
    <x v="7"/>
    <s v="Nov 2015"/>
    <n v="37396.17"/>
    <s v="GBP"/>
    <n v="0"/>
    <s v="Conference &amp; travel bookings"/>
    <x v="2"/>
    <x v="1"/>
  </r>
  <r>
    <x v="2"/>
    <x v="2"/>
    <s v="ZP"/>
    <s v="2000140780"/>
    <s v="2000140780"/>
    <d v="2015-11-19T00:00:00"/>
    <d v="2015-11-19T00:00:00"/>
    <d v="2015-11-19T00:00:00"/>
    <x v="7"/>
    <s v="Nov 2015"/>
    <n v="74882.05"/>
    <s v="GBP"/>
    <n v="0"/>
    <s v="Conference, accommodation &amp; travel bookings"/>
    <x v="2"/>
    <x v="1"/>
  </r>
  <r>
    <x v="2"/>
    <x v="2"/>
    <s v="ZP"/>
    <s v="2000141016"/>
    <s v="2000141016"/>
    <d v="2015-11-26T00:00:00"/>
    <d v="2015-11-26T00:00:00"/>
    <d v="2015-11-26T00:00:00"/>
    <x v="7"/>
    <s v="Nov 2015"/>
    <n v="42686.54"/>
    <s v="GBP"/>
    <n v="0"/>
    <s v="Conference, accommodation &amp; travel bookings"/>
    <x v="2"/>
    <x v="1"/>
  </r>
  <r>
    <x v="5"/>
    <x v="5"/>
    <s v="ZP"/>
    <s v="2000140890"/>
    <s v="2000140890"/>
    <d v="2015-11-23T00:00:00"/>
    <d v="2015-11-23T00:00:00"/>
    <d v="2015-11-23T00:00:00"/>
    <x v="7"/>
    <s v="Nov 2015"/>
    <n v="259516.2"/>
    <s v="GBP"/>
    <n v="0"/>
    <s v="Quarterly rent 28.11.15 - 27.02.16"/>
    <x v="5"/>
    <x v="1"/>
  </r>
  <r>
    <x v="8"/>
    <x v="8"/>
    <s v="ZP"/>
    <s v="2000140656"/>
    <s v="2000140656"/>
    <d v="2015-11-17T00:00:00"/>
    <d v="2015-11-17T00:00:00"/>
    <d v="2015-11-17T00:00:00"/>
    <x v="7"/>
    <s v="Nov 2015"/>
    <n v="565467.78"/>
    <s v="GBP"/>
    <n v="0"/>
    <s v="PAYE &amp; NIC"/>
    <x v="6"/>
    <x v="1"/>
  </r>
  <r>
    <x v="9"/>
    <x v="8"/>
    <s v="ZP"/>
    <s v="2000140655"/>
    <s v="2000140655"/>
    <d v="2015-11-17T00:00:00"/>
    <d v="2015-11-17T00:00:00"/>
    <d v="2015-11-17T00:00:00"/>
    <x v="7"/>
    <s v="Nov 2015"/>
    <n v="92364.89"/>
    <s v="GBP"/>
    <n v="0"/>
    <s v="Appointees tax"/>
    <x v="6"/>
    <x v="1"/>
  </r>
  <r>
    <x v="11"/>
    <x v="10"/>
    <s v="ZP"/>
    <s v="2000140387"/>
    <s v="2000140387"/>
    <d v="2015-11-10T00:00:00"/>
    <d v="2015-11-10T00:00:00"/>
    <d v="2015-11-10T00:00:00"/>
    <x v="7"/>
    <s v="Nov 2015"/>
    <n v="473245.35"/>
    <s v="GBP"/>
    <n v="0"/>
    <s v="Pension contributions"/>
    <x v="6"/>
    <x v="1"/>
  </r>
  <r>
    <x v="38"/>
    <x v="37"/>
    <s v="ZP"/>
    <s v="2000140229"/>
    <s v="2000140229"/>
    <d v="2015-11-05T00:00:00"/>
    <d v="2015-11-05T00:00:00"/>
    <d v="2015-11-05T00:00:00"/>
    <x v="7"/>
    <s v="Nov 2015"/>
    <n v="25150.799999999999"/>
    <s v="GBP"/>
    <n v="0"/>
    <s v="Content model development part 2"/>
    <x v="3"/>
    <x v="0"/>
  </r>
  <r>
    <x v="44"/>
    <x v="44"/>
    <s v="ZP"/>
    <s v="2000141278"/>
    <s v="2000141278"/>
    <d v="2015-12-03T00:00:00"/>
    <d v="2015-12-03T00:00:00"/>
    <d v="2015-12-03T00:00:00"/>
    <x v="8"/>
    <s v="Dec 2015"/>
    <n v="50589.599999999999"/>
    <s v="GBP"/>
    <n v="0"/>
    <s v="Support contract 2014 - 2017"/>
    <x v="3"/>
    <x v="0"/>
  </r>
  <r>
    <x v="2"/>
    <x v="2"/>
    <s v="ZP"/>
    <s v="2000141692"/>
    <s v="2000141692"/>
    <d v="2015-12-10T00:00:00"/>
    <d v="2015-12-10T00:00:00"/>
    <d v="2015-12-10T00:00:00"/>
    <x v="8"/>
    <s v="Dec 2015"/>
    <n v="92795.5"/>
    <s v="GBP"/>
    <n v="0"/>
    <s v="Conference, accommodation &amp; travel bookings"/>
    <x v="2"/>
    <x v="1"/>
  </r>
  <r>
    <x v="2"/>
    <x v="2"/>
    <s v="ZP"/>
    <s v="2000142173"/>
    <s v="2000142173"/>
    <d v="2015-12-21T00:00:00"/>
    <d v="2015-12-21T00:00:00"/>
    <d v="2015-12-21T00:00:00"/>
    <x v="8"/>
    <s v="Dec 2015"/>
    <n v="60029.07"/>
    <s v="GBP"/>
    <n v="0"/>
    <s v="Conference, accommodation &amp; travel bookings"/>
    <x v="2"/>
    <x v="1"/>
  </r>
  <r>
    <x v="3"/>
    <x v="3"/>
    <s v="ZP"/>
    <s v="2000141287"/>
    <s v="2000141287"/>
    <d v="2015-12-03T00:00:00"/>
    <d v="2015-12-03T00:00:00"/>
    <d v="2015-12-03T00:00:00"/>
    <x v="8"/>
    <s v="Dec 2015"/>
    <n v="28453.99"/>
    <s v="GBP"/>
    <n v="0"/>
    <s v="Ushare improvements, SQA hosting,, SQA Storm ID website improvements"/>
    <x v="3"/>
    <x v="0"/>
  </r>
  <r>
    <x v="8"/>
    <x v="8"/>
    <s v="ZP"/>
    <s v="2000141900"/>
    <s v="2000141900"/>
    <d v="2015-12-16T00:00:00"/>
    <d v="2015-12-16T00:00:00"/>
    <d v="2015-12-16T00:00:00"/>
    <x v="8"/>
    <s v="Dec 2015"/>
    <n v="534481.72"/>
    <s v="GBP"/>
    <n v="0"/>
    <s v="PAYE &amp; NIC"/>
    <x v="6"/>
    <x v="1"/>
  </r>
  <r>
    <x v="9"/>
    <x v="8"/>
    <s v="ZP"/>
    <s v="2000141899"/>
    <s v="2000141899"/>
    <d v="2015-12-16T00:00:00"/>
    <d v="2015-12-16T00:00:00"/>
    <d v="2015-12-16T00:00:00"/>
    <x v="8"/>
    <s v="Dec 2015"/>
    <n v="53096.29"/>
    <s v="GBP"/>
    <n v="0"/>
    <s v="Appointees tax"/>
    <x v="6"/>
    <x v="1"/>
  </r>
  <r>
    <x v="11"/>
    <x v="10"/>
    <s v="ZP"/>
    <s v="2000141648"/>
    <s v="2000141648"/>
    <d v="2015-12-09T00:00:00"/>
    <d v="2015-12-09T00:00:00"/>
    <d v="2015-12-09T00:00:00"/>
    <x v="8"/>
    <s v="Dec 2015"/>
    <n v="463439.37"/>
    <s v="GBP"/>
    <n v="0"/>
    <s v="Pension contributions"/>
    <x v="6"/>
    <x v="1"/>
  </r>
  <r>
    <x v="45"/>
    <x v="45"/>
    <s v="ZP"/>
    <s v="2000141712"/>
    <s v="2000141712"/>
    <d v="2015-12-10T00:00:00"/>
    <d v="2015-12-10T00:00:00"/>
    <d v="2015-12-10T00:00:00"/>
    <x v="8"/>
    <s v="Dec 2015"/>
    <n v="28880.639999999999"/>
    <s v="GBP"/>
    <n v="0"/>
    <s v="End user consultancy"/>
    <x v="1"/>
    <x v="0"/>
  </r>
  <r>
    <x v="46"/>
    <x v="46"/>
    <s v="ZP"/>
    <s v="2000142206"/>
    <s v="2000142206"/>
    <d v="2015-12-21T00:00:00"/>
    <d v="2015-12-21T00:00:00"/>
    <d v="2015-12-21T00:00:00"/>
    <x v="8"/>
    <s v="Dec 2015"/>
    <n v="46711.199999999997"/>
    <s v="GBP"/>
    <n v="0"/>
    <s v="Red Hat license renewal 31.12.15 - 31.12.16"/>
    <x v="3"/>
    <x v="0"/>
  </r>
  <r>
    <x v="47"/>
    <x v="47"/>
    <s v="ZP"/>
    <s v="2000141246"/>
    <s v="2000141246"/>
    <d v="2015-12-02T00:00:00"/>
    <d v="2015-12-02T00:00:00"/>
    <d v="2015-12-02T00:00:00"/>
    <x v="8"/>
    <s v="Dec 2015"/>
    <n v="27066.31"/>
    <s v="GBP"/>
    <n v="0"/>
    <s v="Annual renewal maintenance 01.01.16 - 31.12.16"/>
    <x v="3"/>
    <x v="0"/>
  </r>
  <r>
    <x v="15"/>
    <x v="14"/>
    <s v="ZP"/>
    <s v="2000141321"/>
    <s v="2000141321"/>
    <d v="2015-12-03T00:00:00"/>
    <d v="2015-12-03T00:00:00"/>
    <d v="2015-12-03T00:00:00"/>
    <x v="8"/>
    <s v="Dec 2015"/>
    <n v="33605.93"/>
    <s v="GBP"/>
    <n v="0"/>
    <s v="Various quarterly charges"/>
    <x v="3"/>
    <x v="0"/>
  </r>
  <r>
    <x v="16"/>
    <x v="15"/>
    <s v="ZP"/>
    <s v="2000141326"/>
    <s v="2000141326"/>
    <d v="2015-12-03T00:00:00"/>
    <d v="2015-12-03T00:00:00"/>
    <d v="2015-12-03T00:00:00"/>
    <x v="8"/>
    <s v="Dec 2015"/>
    <n v="157999.07"/>
    <s v="GBP"/>
    <n v="0"/>
    <s v="Annual support maintenance"/>
    <x v="3"/>
    <x v="0"/>
  </r>
  <r>
    <x v="16"/>
    <x v="15"/>
    <s v="ZP"/>
    <s v="2000142013"/>
    <s v="2000142013"/>
    <d v="2015-12-17T00:00:00"/>
    <d v="2015-12-17T00:00:00"/>
    <d v="2015-12-17T00:00:00"/>
    <x v="8"/>
    <s v="Dec 2015"/>
    <n v="249186.56"/>
    <s v="GBP"/>
    <n v="0"/>
    <s v="Consultancy"/>
    <x v="3"/>
    <x v="0"/>
  </r>
  <r>
    <x v="0"/>
    <x v="0"/>
    <s v="ZP"/>
    <s v="2000142640"/>
    <s v="2000142640"/>
    <d v="2016-01-06T00:00:00"/>
    <d v="2016-01-06T00:00:00"/>
    <d v="2016-01-06T00:00:00"/>
    <x v="9"/>
    <s v="Jan 2016"/>
    <n v="41742.67"/>
    <s v="GBP"/>
    <n v="0"/>
    <s v="Catering"/>
    <x v="0"/>
    <x v="0"/>
  </r>
  <r>
    <x v="48"/>
    <x v="48"/>
    <s v="ZP"/>
    <s v="2000144312"/>
    <s v="2000144312"/>
    <d v="2016-01-29T00:00:00"/>
    <d v="2016-01-29T00:00:00"/>
    <d v="2016-01-29T00:00:00"/>
    <x v="9"/>
    <s v="Jan 2016"/>
    <n v="26007.26"/>
    <s v="GBP"/>
    <n v="0"/>
    <s v="CfE Employement Tracking research"/>
    <x v="11"/>
    <x v="3"/>
  </r>
  <r>
    <x v="2"/>
    <x v="2"/>
    <s v="ZP"/>
    <s v="2000142644"/>
    <s v="2000142644"/>
    <d v="2016-01-06T00:00:00"/>
    <d v="2016-01-06T00:00:00"/>
    <d v="2016-01-06T00:00:00"/>
    <x v="9"/>
    <s v="Jan 2016"/>
    <n v="82013.36"/>
    <s v="GBP"/>
    <n v="0"/>
    <s v="Conference &amp; accommodation bookings"/>
    <x v="2"/>
    <x v="1"/>
  </r>
  <r>
    <x v="2"/>
    <x v="2"/>
    <s v="ZP"/>
    <s v="2000142764"/>
    <s v="2000142764"/>
    <d v="2016-01-08T00:00:00"/>
    <d v="2016-01-08T00:00:00"/>
    <d v="2016-01-08T00:00:00"/>
    <x v="9"/>
    <s v="Jan 2016"/>
    <n v="42462.07"/>
    <s v="GBP"/>
    <n v="0"/>
    <s v="Conference &amp; travel bookings"/>
    <x v="2"/>
    <x v="1"/>
  </r>
  <r>
    <x v="2"/>
    <x v="2"/>
    <s v="ZP"/>
    <s v="2000144314"/>
    <s v="2000144314"/>
    <d v="2016-01-29T00:00:00"/>
    <d v="2016-01-29T00:00:00"/>
    <d v="2016-01-29T00:00:00"/>
    <x v="9"/>
    <s v="Jan 2016"/>
    <n v="41443.81"/>
    <s v="GBP"/>
    <n v="0"/>
    <s v="Conference &amp; accommodation bookings"/>
    <x v="2"/>
    <x v="1"/>
  </r>
  <r>
    <x v="49"/>
    <x v="49"/>
    <s v="ZP"/>
    <s v="2000142651"/>
    <s v="2000142651"/>
    <d v="2016-01-06T00:00:00"/>
    <d v="2016-01-06T00:00:00"/>
    <d v="2016-01-06T00:00:00"/>
    <x v="9"/>
    <s v="Jan 2016"/>
    <n v="32616"/>
    <s v="GBP"/>
    <n v="0"/>
    <s v="QP Printing"/>
    <x v="8"/>
    <x v="0"/>
  </r>
  <r>
    <x v="28"/>
    <x v="27"/>
    <s v="ZP"/>
    <s v="2000142767"/>
    <s v="2000142767"/>
    <d v="2016-01-08T00:00:00"/>
    <d v="2016-01-08T00:00:00"/>
    <d v="2016-01-08T00:00:00"/>
    <x v="9"/>
    <s v="Jan 2016"/>
    <n v="31972.5"/>
    <s v="GBP"/>
    <n v="0"/>
    <s v="Optima electricity 21.01.16 - 20.04.16"/>
    <x v="5"/>
    <x v="0"/>
  </r>
  <r>
    <x v="33"/>
    <x v="50"/>
    <s v="ZP"/>
    <s v="2000142654"/>
    <s v="2000142654"/>
    <d v="2016-01-06T00:00:00"/>
    <d v="2016-01-06T00:00:00"/>
    <d v="2016-01-06T00:00:00"/>
    <x v="9"/>
    <s v="Jan 2016"/>
    <n v="30026.240000000002"/>
    <s v="GBP"/>
    <n v="0"/>
    <s v="Secondment"/>
    <x v="4"/>
    <x v="1"/>
  </r>
  <r>
    <x v="4"/>
    <x v="4"/>
    <s v="ZP"/>
    <s v="2000143731"/>
    <s v="2000143731"/>
    <d v="2016-01-25T00:00:00"/>
    <d v="2016-01-25T00:00:00"/>
    <d v="2016-01-25T00:00:00"/>
    <x v="9"/>
    <s v="Jan 2016"/>
    <n v="27392.27"/>
    <s v="GBP"/>
    <n v="0"/>
    <s v="Secondment"/>
    <x v="4"/>
    <x v="2"/>
  </r>
  <r>
    <x v="50"/>
    <x v="51"/>
    <s v="ZP"/>
    <s v="2000142935"/>
    <s v="2000142935"/>
    <d v="2016-01-12T00:00:00"/>
    <d v="2016-01-12T00:00:00"/>
    <d v="2016-01-12T00:00:00"/>
    <x v="9"/>
    <s v="Jan 2016"/>
    <n v="33719.300000000003"/>
    <s v="GBP"/>
    <n v="0"/>
    <s v="Travel Invoice"/>
    <x v="2"/>
    <x v="1"/>
  </r>
  <r>
    <x v="8"/>
    <x v="8"/>
    <s v="ZP"/>
    <s v="2000143193"/>
    <s v="2000143193"/>
    <d v="2016-01-14T00:00:00"/>
    <d v="2016-01-14T00:00:00"/>
    <d v="2016-01-14T00:00:00"/>
    <x v="9"/>
    <s v="Jan 2016"/>
    <n v="540866.94999999995"/>
    <s v="GBP"/>
    <n v="0"/>
    <s v="PAYE &amp; NIC"/>
    <x v="6"/>
    <x v="1"/>
  </r>
  <r>
    <x v="9"/>
    <x v="8"/>
    <s v="ZP"/>
    <s v="2000143192"/>
    <s v="2000143192"/>
    <d v="2016-01-14T00:00:00"/>
    <d v="2016-01-14T00:00:00"/>
    <d v="2016-01-14T00:00:00"/>
    <x v="9"/>
    <s v="Jan 2016"/>
    <n v="43889.62"/>
    <s v="GBP"/>
    <n v="0"/>
    <s v="Appointees tax"/>
    <x v="6"/>
    <x v="1"/>
  </r>
  <r>
    <x v="11"/>
    <x v="10"/>
    <s v="ZP"/>
    <s v="2000142747"/>
    <s v="2000142747"/>
    <d v="2016-01-08T00:00:00"/>
    <d v="2016-01-08T00:00:00"/>
    <d v="2016-01-08T00:00:00"/>
    <x v="9"/>
    <s v="Jan 2016"/>
    <n v="463912.04"/>
    <s v="GBP"/>
    <n v="0"/>
    <s v="Pension contributions"/>
    <x v="6"/>
    <x v="1"/>
  </r>
  <r>
    <x v="30"/>
    <x v="43"/>
    <s v="ZP"/>
    <s v="2000142780"/>
    <s v="2000142780"/>
    <d v="2016-01-08T00:00:00"/>
    <d v="2016-01-08T00:00:00"/>
    <d v="2016-01-08T00:00:00"/>
    <x v="9"/>
    <s v="Jan 2016"/>
    <n v="39262.68"/>
    <s v="GBP"/>
    <n v="0"/>
    <s v="Secondment"/>
    <x v="4"/>
    <x v="2"/>
  </r>
  <r>
    <x v="14"/>
    <x v="13"/>
    <s v="ZP"/>
    <s v="2000143666"/>
    <s v="2000143666"/>
    <d v="2016-01-22T00:00:00"/>
    <d v="2016-01-22T00:00:00"/>
    <d v="2016-01-22T00:00:00"/>
    <x v="9"/>
    <s v="Jan 2016"/>
    <n v="122815.2"/>
    <s v="GBP"/>
    <n v="0"/>
    <s v="SQA Load MFP Images, backup and test support"/>
    <x v="3"/>
    <x v="2"/>
  </r>
  <r>
    <x v="14"/>
    <x v="13"/>
    <s v="ZP"/>
    <s v="2000143900"/>
    <s v="2000143900"/>
    <d v="2016-01-28T00:00:00"/>
    <d v="2016-01-28T00:00:00"/>
    <d v="2016-01-28T00:00:00"/>
    <x v="9"/>
    <s v="Jan 2016"/>
    <n v="32121.48"/>
    <s v="GBP"/>
    <n v="0"/>
    <s v="SWQR Migration stage 2"/>
    <x v="3"/>
    <x v="2"/>
  </r>
  <r>
    <x v="38"/>
    <x v="37"/>
    <s v="ZP"/>
    <s v="2000142673"/>
    <s v="2000142673"/>
    <d v="2016-01-06T00:00:00"/>
    <d v="2016-01-06T00:00:00"/>
    <d v="2016-01-06T00:00:00"/>
    <x v="9"/>
    <s v="Jan 2016"/>
    <n v="26622"/>
    <s v="GBP"/>
    <n v="0"/>
    <s v="Review of current SQA web portals"/>
    <x v="3"/>
    <x v="0"/>
  </r>
  <r>
    <x v="51"/>
    <x v="52"/>
    <s v="ZP"/>
    <s v="2000142676"/>
    <s v="2000142676"/>
    <d v="2016-01-06T00:00:00"/>
    <d v="2016-01-06T00:00:00"/>
    <d v="2016-01-06T00:00:00"/>
    <x v="9"/>
    <s v="Jan 2016"/>
    <n v="31302"/>
    <s v="GBP"/>
    <n v="0"/>
    <s v="S1 Jobs bulk buy"/>
    <x v="12"/>
    <x v="0"/>
  </r>
  <r>
    <x v="39"/>
    <x v="53"/>
    <s v="ZP"/>
    <s v="2000145416"/>
    <s v="2000145416"/>
    <d v="2016-02-25T00:00:00"/>
    <d v="2016-02-25T00:00:00"/>
    <d v="2016-02-25T00:00:00"/>
    <x v="10"/>
    <s v="Feb 2016"/>
    <n v="73819.67"/>
    <s v="GBP"/>
    <n v="0"/>
    <s v="Corporate Income Tax Oman"/>
    <x v="6"/>
    <x v="3"/>
  </r>
  <r>
    <x v="52"/>
    <x v="54"/>
    <s v="ZP"/>
    <s v="2000145302"/>
    <s v="2000145302"/>
    <d v="2016-02-23T00:00:00"/>
    <d v="2016-02-23T00:00:00"/>
    <d v="2016-02-23T00:00:00"/>
    <x v="10"/>
    <s v="Feb 2016"/>
    <n v="30052.48"/>
    <s v="GBP"/>
    <n v="0"/>
    <s v="Secondment"/>
    <x v="4"/>
    <x v="2"/>
  </r>
  <r>
    <x v="0"/>
    <x v="0"/>
    <s v="ZP"/>
    <s v="2000144586"/>
    <s v="2000144586"/>
    <d v="2016-02-05T00:00:00"/>
    <d v="2016-02-05T00:00:00"/>
    <d v="2016-02-05T00:00:00"/>
    <x v="10"/>
    <s v="Feb 2016"/>
    <n v="36224.74"/>
    <s v="GBP"/>
    <n v="0"/>
    <s v="Catering"/>
    <x v="0"/>
    <x v="0"/>
  </r>
  <r>
    <x v="40"/>
    <x v="39"/>
    <s v="ZP"/>
    <s v="2000144678"/>
    <s v="2000144678"/>
    <d v="2016-02-08T00:00:00"/>
    <d v="2016-02-08T00:00:00"/>
    <d v="2016-02-08T00:00:00"/>
    <x v="10"/>
    <s v="Feb 2016"/>
    <n v="45874.8"/>
    <s v="GBP"/>
    <n v="0"/>
    <s v="ADMS transition, support, infrastructure &amp; hosting"/>
    <x v="3"/>
    <x v="0"/>
  </r>
  <r>
    <x v="53"/>
    <x v="55"/>
    <s v="ZP"/>
    <s v="2000145459"/>
    <s v="2000145459"/>
    <d v="2016-02-26T00:00:00"/>
    <d v="2016-02-26T00:00:00"/>
    <d v="2016-02-26T00:00:00"/>
    <x v="10"/>
    <s v="Feb 2016"/>
    <n v="29177.71"/>
    <s v="GBP"/>
    <n v="0"/>
    <s v="Conference bookings"/>
    <x v="2"/>
    <x v="1"/>
  </r>
  <r>
    <x v="29"/>
    <x v="28"/>
    <s v="ZP"/>
    <s v="2000144980"/>
    <s v="2000144980"/>
    <d v="2016-02-15T00:00:00"/>
    <d v="2016-02-15T00:00:00"/>
    <d v="2016-02-15T00:00:00"/>
    <x v="10"/>
    <s v="Feb 2016"/>
    <n v="65714.149999999994"/>
    <s v="GBP"/>
    <n v="0"/>
    <s v="Secondment"/>
    <x v="4"/>
    <x v="2"/>
  </r>
  <r>
    <x v="5"/>
    <x v="5"/>
    <s v="ZP"/>
    <s v="2000145376"/>
    <s v="2000145376"/>
    <d v="2016-02-24T00:00:00"/>
    <d v="2016-02-24T00:00:00"/>
    <d v="2016-02-24T00:00:00"/>
    <x v="10"/>
    <s v="Feb 2016"/>
    <n v="259516.2"/>
    <s v="GBP"/>
    <n v="0"/>
    <s v="Quarterly rent 28.02.16 - 27.05.16"/>
    <x v="5"/>
    <x v="1"/>
  </r>
  <r>
    <x v="8"/>
    <x v="8"/>
    <s v="ZP"/>
    <s v="2000145042"/>
    <s v="2000145042"/>
    <d v="2016-02-16T00:00:00"/>
    <d v="2016-02-16T00:00:00"/>
    <d v="2016-02-16T00:00:00"/>
    <x v="10"/>
    <s v="Feb 2016"/>
    <n v="560127.81000000006"/>
    <s v="GBP"/>
    <n v="0"/>
    <s v="PAYE &amp; NIC"/>
    <x v="6"/>
    <x v="1"/>
  </r>
  <r>
    <x v="11"/>
    <x v="10"/>
    <s v="ZP"/>
    <s v="2000144745"/>
    <s v="2000144745"/>
    <d v="2016-02-09T00:00:00"/>
    <d v="2016-02-09T00:00:00"/>
    <d v="2016-02-09T00:00:00"/>
    <x v="10"/>
    <s v="Feb 2016"/>
    <n v="462225.75"/>
    <s v="GBP"/>
    <n v="0"/>
    <s v="Pension Contributions"/>
    <x v="6"/>
    <x v="1"/>
  </r>
  <r>
    <x v="14"/>
    <x v="13"/>
    <s v="ZP"/>
    <s v="2000145325"/>
    <s v="2000145325"/>
    <d v="2016-02-23T00:00:00"/>
    <d v="2016-02-23T00:00:00"/>
    <d v="2016-02-23T00:00:00"/>
    <x v="10"/>
    <s v="Feb 2016"/>
    <n v="65964.600000000006"/>
    <s v="GBP"/>
    <n v="0"/>
    <s v="Settlement for ADMS IPR &amp; monthly service fee"/>
    <x v="3"/>
    <x v="2"/>
  </r>
  <r>
    <x v="54"/>
    <x v="56"/>
    <s v="ZP"/>
    <s v="2000144601"/>
    <s v="2000144601"/>
    <d v="2016-02-05T00:00:00"/>
    <d v="2016-02-05T00:00:00"/>
    <d v="2016-02-05T00:00:00"/>
    <x v="10"/>
    <s v="Feb 2016"/>
    <n v="27492"/>
    <s v="GBP"/>
    <n v="0"/>
    <s v="Temp staff"/>
    <x v="12"/>
    <x v="0"/>
  </r>
  <r>
    <x v="17"/>
    <x v="16"/>
    <s v="ZP"/>
    <s v="2000145535"/>
    <s v="2000145535"/>
    <d v="2016-02-29T00:00:00"/>
    <d v="2016-02-29T00:00:00"/>
    <d v="2016-02-29T00:00:00"/>
    <x v="10"/>
    <s v="Feb 2016"/>
    <n v="26260"/>
    <s v="GBP"/>
    <n v="0"/>
    <s v="Your exams booket printing"/>
    <x v="8"/>
    <x v="0"/>
  </r>
  <r>
    <x v="0"/>
    <x v="0"/>
    <s v="ZP"/>
    <s v="2000145729"/>
    <s v="2000145729"/>
    <d v="2016-03-03T00:00:00"/>
    <d v="2016-03-03T00:00:00"/>
    <d v="2016-03-03T00:00:00"/>
    <x v="11"/>
    <s v="Mar 2016"/>
    <n v="39601.49"/>
    <s v="GBP"/>
    <n v="0"/>
    <s v="Catering"/>
    <x v="0"/>
    <x v="0"/>
  </r>
  <r>
    <x v="41"/>
    <x v="40"/>
    <s v="ZP"/>
    <s v="2000146852"/>
    <s v="2000146852"/>
    <d v="2016-03-30T00:00:00"/>
    <d v="2016-03-30T00:00:00"/>
    <d v="2016-03-30T00:00:00"/>
    <x v="11"/>
    <s v="Mar 2016"/>
    <n v="124000"/>
    <s v="GBP"/>
    <n v="0"/>
    <s v="Annual Licence Fee"/>
    <x v="3"/>
    <x v="2"/>
  </r>
  <r>
    <x v="2"/>
    <x v="2"/>
    <s v="ZP"/>
    <s v="2000145730"/>
    <s v="2000145730"/>
    <d v="2016-03-03T00:00:00"/>
    <d v="2016-03-03T00:00:00"/>
    <d v="2016-03-03T00:00:00"/>
    <x v="11"/>
    <s v="Mar 2016"/>
    <n v="135395.04"/>
    <s v="GBP"/>
    <n v="0"/>
    <s v="Conference bookings"/>
    <x v="2"/>
    <x v="1"/>
  </r>
  <r>
    <x v="33"/>
    <x v="32"/>
    <s v="ZP"/>
    <s v="2000146858"/>
    <s v="2000146858"/>
    <d v="2016-03-30T00:00:00"/>
    <d v="2016-03-30T00:00:00"/>
    <d v="2016-03-30T00:00:00"/>
    <x v="11"/>
    <s v="Mar 2016"/>
    <n v="63124.93"/>
    <s v="GBP"/>
    <n v="0"/>
    <s v="Secondment"/>
    <x v="4"/>
    <x v="2"/>
  </r>
  <r>
    <x v="53"/>
    <x v="55"/>
    <s v="ZP"/>
    <s v="2000146860"/>
    <s v="2000146860"/>
    <d v="2016-03-30T00:00:00"/>
    <d v="2016-03-30T00:00:00"/>
    <d v="2016-03-30T00:00:00"/>
    <x v="11"/>
    <s v="Mar 2016"/>
    <n v="26088.09"/>
    <s v="GBP"/>
    <n v="0"/>
    <s v="Conference bookings"/>
    <x v="2"/>
    <x v="1"/>
  </r>
  <r>
    <x v="50"/>
    <x v="51"/>
    <s v="ZP"/>
    <s v="2000146007"/>
    <s v="2000146007"/>
    <d v="2016-03-09T00:00:00"/>
    <d v="2016-03-09T00:00:00"/>
    <d v="2016-03-09T00:00:00"/>
    <x v="11"/>
    <s v="Mar 2016"/>
    <n v="91225.45"/>
    <s v="GBP"/>
    <n v="0"/>
    <s v="Travel bookings"/>
    <x v="2"/>
    <x v="1"/>
  </r>
  <r>
    <x v="55"/>
    <x v="57"/>
    <s v="ZP"/>
    <s v="2000145954"/>
    <s v="2000145954"/>
    <d v="2016-03-08T00:00:00"/>
    <d v="2016-03-08T00:00:00"/>
    <d v="2016-03-08T00:00:00"/>
    <x v="11"/>
    <s v="Mar 2016"/>
    <n v="663120"/>
    <s v="GBP"/>
    <n v="0"/>
    <s v="Annual fee 01.04.16 - 31.03.17"/>
    <x v="3"/>
    <x v="0"/>
  </r>
  <r>
    <x v="56"/>
    <x v="58"/>
    <s v="ZP"/>
    <s v="2000145870"/>
    <s v="2000145870"/>
    <d v="2016-03-07T00:00:00"/>
    <d v="2016-03-07T00:00:00"/>
    <d v="2016-03-07T00:00:00"/>
    <x v="11"/>
    <s v="Mar 2016"/>
    <n v="183368.75"/>
    <s v="GBP"/>
    <n v="0"/>
    <s v="Software Licence rights 01.04.16 - 31.03.17"/>
    <x v="3"/>
    <x v="0"/>
  </r>
  <r>
    <x v="8"/>
    <x v="8"/>
    <s v="ZP"/>
    <s v="2000146279"/>
    <s v="2000146279"/>
    <d v="2016-03-15T00:00:00"/>
    <d v="2016-03-15T00:00:00"/>
    <d v="2016-03-15T00:00:00"/>
    <x v="11"/>
    <s v="Mar 2016"/>
    <n v="545058.23"/>
    <s v="GBP"/>
    <n v="0"/>
    <s v="PAYE &amp; NIC"/>
    <x v="6"/>
    <x v="1"/>
  </r>
  <r>
    <x v="9"/>
    <x v="8"/>
    <s v="ZP"/>
    <s v="2000146280"/>
    <s v="2000146280"/>
    <d v="2016-03-15T00:00:00"/>
    <d v="2016-03-15T00:00:00"/>
    <d v="2016-03-15T00:00:00"/>
    <x v="11"/>
    <s v="Mar 2016"/>
    <n v="33503.410000000003"/>
    <s v="GBP"/>
    <n v="0"/>
    <s v="Appointees tax"/>
    <x v="6"/>
    <x v="1"/>
  </r>
  <r>
    <x v="10"/>
    <x v="9"/>
    <s v="ZP"/>
    <s v="2000146958"/>
    <s v="2000146958"/>
    <d v="2016-03-31T00:00:00"/>
    <d v="2016-03-31T00:00:00"/>
    <d v="2016-03-31T00:00:00"/>
    <x v="11"/>
    <s v="Mar 2016"/>
    <n v="27483.75"/>
    <s v="GBP"/>
    <n v="0"/>
    <s v="Service desk SAS 02.03.16 - 01.03.17"/>
    <x v="3"/>
    <x v="0"/>
  </r>
  <r>
    <x v="11"/>
    <x v="10"/>
    <s v="ZP"/>
    <s v="2000146006"/>
    <s v="2000146006"/>
    <d v="2016-03-09T00:00:00"/>
    <d v="2016-03-09T00:00:00"/>
    <d v="2016-03-09T00:00:00"/>
    <x v="11"/>
    <s v="Mar 2016"/>
    <n v="461427.91"/>
    <s v="GBP"/>
    <n v="0"/>
    <s v="Pension contributions"/>
    <x v="6"/>
    <x v="1"/>
  </r>
  <r>
    <x v="57"/>
    <x v="59"/>
    <s v="ZP"/>
    <s v="2000146978"/>
    <s v="2000146978"/>
    <d v="2016-03-31T00:00:00"/>
    <d v="2016-03-31T00:00:00"/>
    <d v="2016-03-31T00:00:00"/>
    <x v="11"/>
    <s v="Mar 2016"/>
    <n v="48296.9"/>
    <s v="GBP"/>
    <n v="0"/>
    <s v="IT systems testing (design validation, web app testing etc)"/>
    <x v="3"/>
    <x v="0"/>
  </r>
  <r>
    <x v="45"/>
    <x v="45"/>
    <s v="ZP"/>
    <s v="2000146015"/>
    <s v="2000146015"/>
    <d v="2016-03-09T00:00:00"/>
    <d v="2016-03-09T00:00:00"/>
    <d v="2016-03-09T00:00:00"/>
    <x v="11"/>
    <s v="Mar 2016"/>
    <n v="75492"/>
    <s v="GBP"/>
    <n v="0"/>
    <s v="Staff augmentation"/>
    <x v="1"/>
    <x v="0"/>
  </r>
  <r>
    <x v="14"/>
    <x v="13"/>
    <s v="ZP"/>
    <s v="2000147275"/>
    <s v="2000147275"/>
    <d v="2016-03-31T00:00:00"/>
    <d v="2016-03-31T00:00:00"/>
    <d v="2016-03-31T00:00:00"/>
    <x v="11"/>
    <s v="Mar 2016"/>
    <n v="508914.36"/>
    <s v="GBP"/>
    <n v="0"/>
    <s v="Fixed Costs"/>
    <x v="3"/>
    <x v="2"/>
  </r>
  <r>
    <x v="58"/>
    <x v="60"/>
    <s v="ZP"/>
    <s v="2000146017"/>
    <s v="2000146017"/>
    <d v="2016-03-09T00:00:00"/>
    <d v="2016-03-09T00:00:00"/>
    <d v="2016-03-09T00:00:00"/>
    <x v="11"/>
    <s v="Mar 2016"/>
    <n v="75213.87"/>
    <s v="GBP"/>
    <n v="0"/>
    <s v="Travel bookings"/>
    <x v="2"/>
    <x v="1"/>
  </r>
  <r>
    <x v="58"/>
    <x v="60"/>
    <s v="ZP"/>
    <s v="2000146296"/>
    <s v="2000146296"/>
    <d v="2016-03-15T00:00:00"/>
    <d v="2016-03-15T00:00:00"/>
    <d v="2016-03-15T00:00:00"/>
    <x v="11"/>
    <s v="Mar 2016"/>
    <n v="126080.81"/>
    <s v="GBP"/>
    <n v="0"/>
    <s v="Travel bookings"/>
    <x v="2"/>
    <x v="1"/>
  </r>
  <r>
    <x v="21"/>
    <x v="20"/>
    <s v="ZP"/>
    <s v="2000145745"/>
    <s v="2000145745"/>
    <d v="2016-03-03T00:00:00"/>
    <d v="2016-03-03T00:00:00"/>
    <d v="2016-03-03T00:00:00"/>
    <x v="11"/>
    <s v="Mar 2016"/>
    <n v="81652.2"/>
    <s v="GBP"/>
    <n v="0"/>
    <s v="Base SAS"/>
    <x v="3"/>
    <x v="0"/>
  </r>
  <r>
    <x v="15"/>
    <x v="14"/>
    <s v="ZP"/>
    <s v="2000146985"/>
    <s v="2000146985"/>
    <d v="2016-03-31T00:00:00"/>
    <d v="2016-03-31T00:00:00"/>
    <d v="2016-03-31T00:00:00"/>
    <x v="11"/>
    <s v="Mar 2016"/>
    <n v="33605.93"/>
    <s v="GBP"/>
    <n v="0"/>
    <s v="Quarterly charge from 31.03.16"/>
    <x v="3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H5:K69" firstHeaderRow="2" firstDataRow="2" firstDataCol="3" rowPageCount="1" colPageCount="1"/>
  <pivotFields count="16">
    <pivotField axis="axisRow" compact="0" outline="0" showAll="0" defaultSubtotal="0">
      <items count="59">
        <item x="39"/>
        <item x="52"/>
        <item x="44"/>
        <item x="0"/>
        <item x="48"/>
        <item x="1"/>
        <item x="40"/>
        <item x="41"/>
        <item x="2"/>
        <item x="3"/>
        <item x="49"/>
        <item x="28"/>
        <item x="33"/>
        <item x="19"/>
        <item x="4"/>
        <item x="34"/>
        <item x="53"/>
        <item x="35"/>
        <item x="29"/>
        <item x="5"/>
        <item x="6"/>
        <item x="7"/>
        <item x="50"/>
        <item x="25"/>
        <item x="55"/>
        <item x="56"/>
        <item x="8"/>
        <item x="9"/>
        <item x="36"/>
        <item x="10"/>
        <item x="11"/>
        <item x="30"/>
        <item x="57"/>
        <item x="31"/>
        <item x="20"/>
        <item x="45"/>
        <item x="46"/>
        <item x="32"/>
        <item x="12"/>
        <item x="13"/>
        <item x="47"/>
        <item x="14"/>
        <item x="42"/>
        <item x="37"/>
        <item x="58"/>
        <item x="54"/>
        <item x="21"/>
        <item x="15"/>
        <item x="26"/>
        <item x="22"/>
        <item x="16"/>
        <item x="23"/>
        <item x="27"/>
        <item x="38"/>
        <item x="43"/>
        <item x="17"/>
        <item x="51"/>
        <item x="24"/>
        <item x="1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2">
        <item x="49"/>
        <item x="54"/>
        <item x="44"/>
        <item x="58"/>
        <item x="0"/>
        <item m="1" x="61"/>
        <item x="1"/>
        <item x="39"/>
        <item x="40"/>
        <item x="5"/>
        <item x="26"/>
        <item x="2"/>
        <item x="3"/>
        <item x="27"/>
        <item x="50"/>
        <item x="32"/>
        <item x="18"/>
        <item x="4"/>
        <item x="33"/>
        <item x="55"/>
        <item x="34"/>
        <item x="28"/>
        <item x="6"/>
        <item x="8"/>
        <item x="51"/>
        <item x="47"/>
        <item x="57"/>
        <item x="35"/>
        <item x="16"/>
        <item x="9"/>
        <item x="29"/>
        <item x="59"/>
        <item x="25"/>
        <item x="30"/>
        <item x="19"/>
        <item x="45"/>
        <item x="46"/>
        <item x="38"/>
        <item x="24"/>
        <item x="31"/>
        <item x="11"/>
        <item x="12"/>
        <item x="14"/>
        <item x="56"/>
        <item x="60"/>
        <item x="13"/>
        <item x="41"/>
        <item x="36"/>
        <item x="20"/>
        <item x="22"/>
        <item x="21"/>
        <item x="15"/>
        <item x="37"/>
        <item x="42"/>
        <item x="10"/>
        <item x="7"/>
        <item x="43"/>
        <item x="53"/>
        <item x="52"/>
        <item x="17"/>
        <item x="23"/>
        <item x="48"/>
      </items>
    </pivotField>
    <pivotField compact="0" outline="0" showAll="0"/>
    <pivotField compact="0" outline="0" showAll="0"/>
    <pivotField compact="0" outline="0" showAll="0"/>
    <pivotField compact="0" numFmtId="14" outline="0" showAll="0"/>
    <pivotField compact="0" numFmtId="14" outline="0" showAll="0"/>
    <pivotField compact="0" numFmtId="14" outline="0" showAll="0"/>
    <pivotField compact="0" outline="0" showAll="0" defaultSubtotal="0"/>
    <pivotField compact="0" outline="0" showAll="0"/>
    <pivotField dataField="1" compact="0" outline="0" showAll="0"/>
    <pivotField compact="0" outline="0" showAll="0"/>
    <pivotField compact="0" numFmtId="3" outline="0" showAll="0"/>
    <pivotField compact="0" outline="0" showAll="0"/>
    <pivotField axis="axisRow" compact="0" outline="0" showAll="0" defaultSubtotal="0">
      <items count="13">
        <item x="10"/>
        <item x="0"/>
        <item x="2"/>
        <item x="1"/>
        <item x="3"/>
        <item x="9"/>
        <item x="7"/>
        <item x="8"/>
        <item x="5"/>
        <item x="12"/>
        <item x="11"/>
        <item x="4"/>
        <item x="6"/>
      </items>
    </pivotField>
    <pivotField axis="axisPage" compact="0" outline="0" showAll="0" defaultSubtotal="0">
      <items count="5">
        <item x="1"/>
        <item x="0"/>
        <item x="2"/>
        <item m="1" x="4"/>
        <item x="3"/>
      </items>
    </pivotField>
  </pivotFields>
  <rowFields count="3">
    <field x="0"/>
    <field x="1"/>
    <field x="14"/>
  </rowFields>
  <rowItems count="63">
    <i>
      <x/>
      <x v="37"/>
      <x v="12"/>
    </i>
    <i r="1">
      <x v="57"/>
      <x v="12"/>
    </i>
    <i>
      <x v="1"/>
      <x v="1"/>
      <x v="11"/>
    </i>
    <i>
      <x v="2"/>
      <x v="2"/>
      <x v="4"/>
    </i>
    <i>
      <x v="3"/>
      <x v="4"/>
      <x v="1"/>
    </i>
    <i>
      <x v="4"/>
      <x v="61"/>
      <x v="10"/>
    </i>
    <i>
      <x v="5"/>
      <x v="6"/>
      <x v="3"/>
    </i>
    <i>
      <x v="6"/>
      <x v="7"/>
      <x v="4"/>
    </i>
    <i>
      <x v="7"/>
      <x v="8"/>
      <x v="4"/>
    </i>
    <i>
      <x v="8"/>
      <x v="11"/>
      <x v="2"/>
    </i>
    <i>
      <x v="9"/>
      <x v="12"/>
      <x v="4"/>
    </i>
    <i>
      <x v="10"/>
      <x/>
      <x v="7"/>
    </i>
    <i>
      <x v="11"/>
      <x v="13"/>
      <x v="8"/>
    </i>
    <i>
      <x v="12"/>
      <x v="14"/>
      <x v="11"/>
    </i>
    <i r="1">
      <x v="15"/>
      <x v="11"/>
    </i>
    <i>
      <x v="13"/>
      <x v="16"/>
      <x v="6"/>
    </i>
    <i>
      <x v="14"/>
      <x v="17"/>
      <x v="11"/>
    </i>
    <i>
      <x v="15"/>
      <x v="18"/>
      <x v="4"/>
    </i>
    <i>
      <x v="16"/>
      <x v="19"/>
      <x v="2"/>
    </i>
    <i>
      <x v="17"/>
      <x v="20"/>
      <x v="7"/>
    </i>
    <i>
      <x v="18"/>
      <x v="21"/>
      <x v="11"/>
    </i>
    <i>
      <x v="19"/>
      <x v="9"/>
      <x v="8"/>
    </i>
    <i>
      <x v="20"/>
      <x v="22"/>
      <x v="4"/>
    </i>
    <i>
      <x v="21"/>
      <x v="55"/>
      <x v="11"/>
    </i>
    <i>
      <x v="22"/>
      <x v="24"/>
      <x v="2"/>
    </i>
    <i>
      <x v="23"/>
      <x v="38"/>
      <x v="4"/>
    </i>
    <i>
      <x v="24"/>
      <x v="26"/>
      <x v="4"/>
    </i>
    <i>
      <x v="25"/>
      <x v="3"/>
      <x v="4"/>
    </i>
    <i>
      <x v="26"/>
      <x v="23"/>
      <x v="12"/>
    </i>
    <i>
      <x v="27"/>
      <x v="23"/>
      <x v="12"/>
    </i>
    <i>
      <x v="28"/>
      <x v="27"/>
      <x v="4"/>
    </i>
    <i>
      <x v="29"/>
      <x v="29"/>
      <x v="4"/>
    </i>
    <i>
      <x v="30"/>
      <x v="54"/>
      <x v="12"/>
    </i>
    <i>
      <x v="31"/>
      <x v="30"/>
      <x v="11"/>
    </i>
    <i r="1">
      <x v="56"/>
      <x v="11"/>
    </i>
    <i>
      <x v="32"/>
      <x v="31"/>
      <x v="4"/>
    </i>
    <i>
      <x v="33"/>
      <x v="33"/>
      <x v="5"/>
    </i>
    <i>
      <x v="34"/>
      <x v="34"/>
      <x v="4"/>
    </i>
    <i>
      <x v="35"/>
      <x v="35"/>
      <x v="3"/>
    </i>
    <i>
      <x v="36"/>
      <x v="36"/>
      <x v="4"/>
    </i>
    <i>
      <x v="37"/>
      <x v="39"/>
      <x v="7"/>
    </i>
    <i>
      <x v="38"/>
      <x v="40"/>
      <x v="6"/>
    </i>
    <i>
      <x v="39"/>
      <x v="41"/>
      <x v="12"/>
    </i>
    <i>
      <x v="40"/>
      <x v="25"/>
      <x v="4"/>
    </i>
    <i>
      <x v="41"/>
      <x v="45"/>
      <x v="4"/>
    </i>
    <i>
      <x v="42"/>
      <x v="46"/>
      <x v="2"/>
    </i>
    <i>
      <x v="43"/>
      <x v="47"/>
      <x v="6"/>
    </i>
    <i>
      <x v="44"/>
      <x v="44"/>
      <x v="2"/>
    </i>
    <i>
      <x v="45"/>
      <x v="43"/>
      <x v="9"/>
    </i>
    <i>
      <x v="46"/>
      <x v="48"/>
      <x v="4"/>
    </i>
    <i>
      <x v="47"/>
      <x v="42"/>
      <x v="4"/>
    </i>
    <i>
      <x v="48"/>
      <x v="32"/>
      <x v="4"/>
    </i>
    <i>
      <x v="49"/>
      <x v="50"/>
      <x v="11"/>
    </i>
    <i>
      <x v="50"/>
      <x v="51"/>
      <x v="4"/>
    </i>
    <i>
      <x v="51"/>
      <x v="49"/>
      <x v="7"/>
    </i>
    <i>
      <x v="52"/>
      <x v="10"/>
      <x v="4"/>
    </i>
    <i>
      <x v="53"/>
      <x v="52"/>
      <x v="4"/>
    </i>
    <i>
      <x v="54"/>
      <x v="53"/>
      <x/>
    </i>
    <i>
      <x v="55"/>
      <x v="28"/>
      <x v="7"/>
    </i>
    <i>
      <x v="56"/>
      <x v="58"/>
      <x v="9"/>
    </i>
    <i>
      <x v="57"/>
      <x v="60"/>
      <x v="6"/>
    </i>
    <i>
      <x v="58"/>
      <x v="59"/>
      <x v="4"/>
    </i>
    <i t="grand">
      <x/>
    </i>
  </rowItems>
  <colItems count="1">
    <i/>
  </colItems>
  <pageFields count="1">
    <pageField fld="15" hier="-1"/>
  </pageFields>
  <dataFields count="1">
    <dataField name="Sum of Amount Paid" fld="10" baseField="0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A5:E69" firstHeaderRow="2" firstDataRow="2" firstDataCol="4" rowPageCount="1" colPageCount="1"/>
  <pivotFields count="16">
    <pivotField axis="axisRow" compact="0" outline="0" showAll="0" defaultSubtotal="0">
      <items count="59">
        <item x="39"/>
        <item x="52"/>
        <item x="44"/>
        <item x="0"/>
        <item x="48"/>
        <item x="1"/>
        <item x="40"/>
        <item x="41"/>
        <item x="2"/>
        <item x="3"/>
        <item x="49"/>
        <item x="28"/>
        <item x="33"/>
        <item x="19"/>
        <item x="4"/>
        <item x="34"/>
        <item x="53"/>
        <item x="35"/>
        <item x="29"/>
        <item x="5"/>
        <item x="6"/>
        <item x="7"/>
        <item x="50"/>
        <item x="25"/>
        <item x="55"/>
        <item x="56"/>
        <item x="8"/>
        <item x="9"/>
        <item x="36"/>
        <item x="10"/>
        <item x="11"/>
        <item x="30"/>
        <item x="57"/>
        <item x="31"/>
        <item x="20"/>
        <item x="45"/>
        <item x="46"/>
        <item x="32"/>
        <item x="12"/>
        <item x="13"/>
        <item x="47"/>
        <item x="14"/>
        <item x="42"/>
        <item x="37"/>
        <item x="58"/>
        <item x="54"/>
        <item x="21"/>
        <item x="15"/>
        <item x="26"/>
        <item x="22"/>
        <item x="16"/>
        <item x="23"/>
        <item x="27"/>
        <item x="38"/>
        <item x="43"/>
        <item x="17"/>
        <item x="51"/>
        <item x="24"/>
        <item x="1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2">
        <item x="49"/>
        <item x="54"/>
        <item x="44"/>
        <item x="58"/>
        <item x="0"/>
        <item m="1" x="61"/>
        <item x="1"/>
        <item x="39"/>
        <item x="40"/>
        <item x="5"/>
        <item x="26"/>
        <item x="2"/>
        <item x="3"/>
        <item x="27"/>
        <item x="50"/>
        <item x="32"/>
        <item x="18"/>
        <item x="4"/>
        <item x="33"/>
        <item x="55"/>
        <item x="34"/>
        <item x="28"/>
        <item x="6"/>
        <item x="8"/>
        <item x="51"/>
        <item x="47"/>
        <item x="57"/>
        <item x="35"/>
        <item x="16"/>
        <item x="9"/>
        <item x="29"/>
        <item x="59"/>
        <item x="25"/>
        <item x="30"/>
        <item x="19"/>
        <item x="45"/>
        <item x="46"/>
        <item x="38"/>
        <item x="24"/>
        <item x="31"/>
        <item x="11"/>
        <item x="12"/>
        <item x="14"/>
        <item x="56"/>
        <item x="60"/>
        <item x="13"/>
        <item x="41"/>
        <item x="36"/>
        <item x="20"/>
        <item x="22"/>
        <item x="21"/>
        <item x="15"/>
        <item x="37"/>
        <item x="42"/>
        <item x="10"/>
        <item x="7"/>
        <item x="43"/>
        <item x="53"/>
        <item x="52"/>
        <item x="17"/>
        <item x="23"/>
        <item x="48"/>
      </items>
    </pivotField>
    <pivotField compact="0" outline="0" showAll="0"/>
    <pivotField compact="0" outline="0" showAll="0"/>
    <pivotField compact="0" outline="0" showAll="0"/>
    <pivotField compact="0" numFmtId="14" outline="0" showAll="0"/>
    <pivotField compact="0" numFmtId="14" outline="0" showAll="0"/>
    <pivotField compact="0" numFmtId="14" outline="0" showAll="0"/>
    <pivotField axis="axisPage" compact="0" outline="0" showAll="0" defaultSubtotal="0">
      <items count="12">
        <item x="9"/>
        <item x="10"/>
        <item x="11"/>
        <item x="0"/>
        <item x="1"/>
        <item x="2"/>
        <item x="3"/>
        <item x="4"/>
        <item x="5"/>
        <item x="6"/>
        <item x="7"/>
        <item x="8"/>
      </items>
    </pivotField>
    <pivotField compact="0" outline="0" showAll="0"/>
    <pivotField dataField="1" compact="0" outline="0" showAll="0"/>
    <pivotField compact="0" outline="0" showAll="0"/>
    <pivotField compact="0" numFmtId="3" outline="0" showAll="0"/>
    <pivotField compact="0" outline="0" showAll="0"/>
    <pivotField axis="axisRow" compact="0" outline="0" showAll="0" defaultSubtotal="0">
      <items count="13">
        <item x="10"/>
        <item x="0"/>
        <item x="2"/>
        <item x="1"/>
        <item x="3"/>
        <item x="9"/>
        <item x="7"/>
        <item x="8"/>
        <item x="5"/>
        <item x="12"/>
        <item x="11"/>
        <item x="4"/>
        <item x="6"/>
      </items>
    </pivotField>
    <pivotField axis="axisRow" compact="0" outline="0" showAll="0" defaultSubtotal="0">
      <items count="5">
        <item x="1"/>
        <item x="0"/>
        <item x="2"/>
        <item m="1" x="4"/>
        <item x="3"/>
      </items>
    </pivotField>
  </pivotFields>
  <rowFields count="4">
    <field x="0"/>
    <field x="1"/>
    <field x="15"/>
    <field x="14"/>
  </rowFields>
  <rowItems count="63">
    <i>
      <x/>
      <x v="37"/>
      <x/>
      <x v="12"/>
    </i>
    <i r="1">
      <x v="57"/>
      <x v="4"/>
      <x v="12"/>
    </i>
    <i>
      <x v="1"/>
      <x v="1"/>
      <x v="2"/>
      <x v="11"/>
    </i>
    <i>
      <x v="2"/>
      <x v="2"/>
      <x v="1"/>
      <x v="4"/>
    </i>
    <i>
      <x v="3"/>
      <x v="4"/>
      <x v="1"/>
      <x v="1"/>
    </i>
    <i>
      <x v="4"/>
      <x v="61"/>
      <x v="4"/>
      <x v="10"/>
    </i>
    <i>
      <x v="5"/>
      <x v="6"/>
      <x/>
      <x v="3"/>
    </i>
    <i>
      <x v="6"/>
      <x v="7"/>
      <x v="1"/>
      <x v="4"/>
    </i>
    <i>
      <x v="7"/>
      <x v="8"/>
      <x v="2"/>
      <x v="4"/>
    </i>
    <i>
      <x v="8"/>
      <x v="11"/>
      <x/>
      <x v="2"/>
    </i>
    <i>
      <x v="9"/>
      <x v="12"/>
      <x v="1"/>
      <x v="4"/>
    </i>
    <i>
      <x v="10"/>
      <x/>
      <x v="1"/>
      <x v="7"/>
    </i>
    <i>
      <x v="11"/>
      <x v="13"/>
      <x v="1"/>
      <x v="8"/>
    </i>
    <i>
      <x v="12"/>
      <x v="14"/>
      <x/>
      <x v="11"/>
    </i>
    <i r="1">
      <x v="15"/>
      <x v="2"/>
      <x v="11"/>
    </i>
    <i>
      <x v="13"/>
      <x v="16"/>
      <x v="1"/>
      <x v="6"/>
    </i>
    <i>
      <x v="14"/>
      <x v="17"/>
      <x v="2"/>
      <x v="11"/>
    </i>
    <i>
      <x v="15"/>
      <x v="18"/>
      <x v="1"/>
      <x v="4"/>
    </i>
    <i>
      <x v="16"/>
      <x v="19"/>
      <x/>
      <x v="2"/>
    </i>
    <i>
      <x v="17"/>
      <x v="20"/>
      <x v="1"/>
      <x v="7"/>
    </i>
    <i>
      <x v="18"/>
      <x v="21"/>
      <x v="2"/>
      <x v="11"/>
    </i>
    <i>
      <x v="19"/>
      <x v="9"/>
      <x/>
      <x v="8"/>
    </i>
    <i>
      <x v="20"/>
      <x v="22"/>
      <x v="1"/>
      <x v="4"/>
    </i>
    <i>
      <x v="21"/>
      <x v="55"/>
      <x v="2"/>
      <x v="11"/>
    </i>
    <i>
      <x v="22"/>
      <x v="24"/>
      <x/>
      <x v="2"/>
    </i>
    <i>
      <x v="23"/>
      <x v="38"/>
      <x v="1"/>
      <x v="4"/>
    </i>
    <i>
      <x v="24"/>
      <x v="26"/>
      <x v="1"/>
      <x v="4"/>
    </i>
    <i>
      <x v="25"/>
      <x v="3"/>
      <x v="1"/>
      <x v="4"/>
    </i>
    <i>
      <x v="26"/>
      <x v="23"/>
      <x/>
      <x v="12"/>
    </i>
    <i>
      <x v="27"/>
      <x v="23"/>
      <x/>
      <x v="12"/>
    </i>
    <i>
      <x v="28"/>
      <x v="27"/>
      <x v="1"/>
      <x v="4"/>
    </i>
    <i>
      <x v="29"/>
      <x v="29"/>
      <x v="1"/>
      <x v="4"/>
    </i>
    <i>
      <x v="30"/>
      <x v="54"/>
      <x/>
      <x v="12"/>
    </i>
    <i>
      <x v="31"/>
      <x v="30"/>
      <x v="2"/>
      <x v="11"/>
    </i>
    <i r="1">
      <x v="56"/>
      <x v="2"/>
      <x v="11"/>
    </i>
    <i>
      <x v="32"/>
      <x v="31"/>
      <x v="1"/>
      <x v="4"/>
    </i>
    <i>
      <x v="33"/>
      <x v="33"/>
      <x/>
      <x v="5"/>
    </i>
    <i>
      <x v="34"/>
      <x v="34"/>
      <x v="2"/>
      <x v="4"/>
    </i>
    <i>
      <x v="35"/>
      <x v="35"/>
      <x v="1"/>
      <x v="3"/>
    </i>
    <i>
      <x v="36"/>
      <x v="36"/>
      <x v="1"/>
      <x v="4"/>
    </i>
    <i>
      <x v="37"/>
      <x v="39"/>
      <x v="1"/>
      <x v="7"/>
    </i>
    <i>
      <x v="38"/>
      <x v="40"/>
      <x v="1"/>
      <x v="6"/>
    </i>
    <i>
      <x v="39"/>
      <x v="41"/>
      <x/>
      <x v="12"/>
    </i>
    <i>
      <x v="40"/>
      <x v="25"/>
      <x v="1"/>
      <x v="4"/>
    </i>
    <i>
      <x v="41"/>
      <x v="45"/>
      <x v="2"/>
      <x v="4"/>
    </i>
    <i>
      <x v="42"/>
      <x v="46"/>
      <x/>
      <x v="2"/>
    </i>
    <i>
      <x v="43"/>
      <x v="47"/>
      <x v="1"/>
      <x v="6"/>
    </i>
    <i>
      <x v="44"/>
      <x v="44"/>
      <x/>
      <x v="2"/>
    </i>
    <i>
      <x v="45"/>
      <x v="43"/>
      <x v="1"/>
      <x v="9"/>
    </i>
    <i>
      <x v="46"/>
      <x v="48"/>
      <x v="1"/>
      <x v="4"/>
    </i>
    <i>
      <x v="47"/>
      <x v="42"/>
      <x v="1"/>
      <x v="4"/>
    </i>
    <i>
      <x v="48"/>
      <x v="32"/>
      <x v="1"/>
      <x v="4"/>
    </i>
    <i>
      <x v="49"/>
      <x v="50"/>
      <x v="2"/>
      <x v="11"/>
    </i>
    <i>
      <x v="50"/>
      <x v="51"/>
      <x v="1"/>
      <x v="4"/>
    </i>
    <i>
      <x v="51"/>
      <x v="49"/>
      <x v="1"/>
      <x v="7"/>
    </i>
    <i>
      <x v="52"/>
      <x v="10"/>
      <x v="1"/>
      <x v="4"/>
    </i>
    <i>
      <x v="53"/>
      <x v="52"/>
      <x v="1"/>
      <x v="4"/>
    </i>
    <i>
      <x v="54"/>
      <x v="53"/>
      <x/>
      <x/>
    </i>
    <i>
      <x v="55"/>
      <x v="28"/>
      <x v="1"/>
      <x v="7"/>
    </i>
    <i>
      <x v="56"/>
      <x v="58"/>
      <x v="1"/>
      <x v="9"/>
    </i>
    <i>
      <x v="57"/>
      <x v="60"/>
      <x v="1"/>
      <x v="6"/>
    </i>
    <i>
      <x v="58"/>
      <x v="59"/>
      <x v="1"/>
      <x v="4"/>
    </i>
    <i t="grand">
      <x/>
    </i>
  </rowItems>
  <colItems count="1">
    <i/>
  </colItems>
  <pageFields count="1">
    <pageField fld="8" hier="-1"/>
  </pageFields>
  <dataFields count="1">
    <dataField name="Sum of Amount Paid" fld="10" baseField="0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A2" sqref="A2:XFD24"/>
    </sheetView>
  </sheetViews>
  <sheetFormatPr defaultRowHeight="15" x14ac:dyDescent="0.25"/>
  <cols>
    <col min="1" max="1" width="8.140625" style="2" bestFit="1" customWidth="1"/>
    <col min="2" max="2" width="30.28515625" style="2" bestFit="1" customWidth="1"/>
    <col min="3" max="3" width="15" style="2" bestFit="1" customWidth="1"/>
    <col min="4" max="5" width="18.140625" style="2" bestFit="1" customWidth="1"/>
    <col min="6" max="6" width="12.140625" style="2" bestFit="1" customWidth="1"/>
    <col min="7" max="7" width="14.85546875" style="2" bestFit="1" customWidth="1"/>
    <col min="8" max="8" width="10.7109375" style="2" bestFit="1" customWidth="1"/>
    <col min="9" max="9" width="12.42578125" style="2" bestFit="1" customWidth="1"/>
    <col min="10" max="10" width="8.85546875" style="2" bestFit="1" customWidth="1"/>
    <col min="11" max="11" width="6.5703125" style="2" bestFit="1" customWidth="1"/>
    <col min="12" max="12" width="76.85546875" style="2" bestFit="1" customWidth="1"/>
    <col min="13" max="16384" width="9.140625" style="2"/>
  </cols>
  <sheetData>
    <row r="1" spans="1:12" x14ac:dyDescent="0.25">
      <c r="A1" s="1" t="s">
        <v>0</v>
      </c>
      <c r="B1" s="1" t="s">
        <v>52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53</v>
      </c>
      <c r="I1" s="1" t="s">
        <v>54</v>
      </c>
      <c r="J1" s="1" t="s">
        <v>6</v>
      </c>
      <c r="K1" s="1" t="s">
        <v>7</v>
      </c>
      <c r="L1" s="6" t="s">
        <v>55</v>
      </c>
    </row>
    <row r="2" spans="1:12" x14ac:dyDescent="0.25">
      <c r="A2" s="2" t="s">
        <v>8</v>
      </c>
      <c r="B2" s="2" t="s">
        <v>56</v>
      </c>
      <c r="C2" s="2" t="s">
        <v>9</v>
      </c>
      <c r="D2" s="2" t="s">
        <v>10</v>
      </c>
      <c r="E2" s="2" t="s">
        <v>10</v>
      </c>
      <c r="F2" s="3">
        <v>42102</v>
      </c>
      <c r="G2" s="3">
        <v>42102</v>
      </c>
      <c r="H2" s="3">
        <v>42102</v>
      </c>
      <c r="I2" s="4">
        <v>37726.33</v>
      </c>
      <c r="J2" s="2" t="s">
        <v>11</v>
      </c>
      <c r="K2" s="5">
        <v>0</v>
      </c>
      <c r="L2" s="2" t="s">
        <v>63</v>
      </c>
    </row>
    <row r="3" spans="1:12" x14ac:dyDescent="0.25">
      <c r="A3" s="2" t="s">
        <v>8</v>
      </c>
      <c r="B3" s="2" t="s">
        <v>56</v>
      </c>
      <c r="C3" s="2" t="s">
        <v>9</v>
      </c>
      <c r="D3" s="2" t="s">
        <v>12</v>
      </c>
      <c r="E3" s="2" t="s">
        <v>12</v>
      </c>
      <c r="F3" s="3">
        <v>42123</v>
      </c>
      <c r="G3" s="3">
        <v>42123</v>
      </c>
      <c r="H3" s="3">
        <v>42123</v>
      </c>
      <c r="I3" s="4">
        <v>38852.68</v>
      </c>
      <c r="J3" s="2" t="s">
        <v>11</v>
      </c>
      <c r="K3" s="5">
        <v>0</v>
      </c>
      <c r="L3" s="2" t="s">
        <v>63</v>
      </c>
    </row>
    <row r="4" spans="1:12" x14ac:dyDescent="0.25">
      <c r="A4" s="2" t="s">
        <v>13</v>
      </c>
      <c r="B4" s="2" t="s">
        <v>64</v>
      </c>
      <c r="C4" s="2" t="s">
        <v>9</v>
      </c>
      <c r="D4" s="2" t="s">
        <v>14</v>
      </c>
      <c r="E4" s="2" t="s">
        <v>14</v>
      </c>
      <c r="F4" s="3">
        <v>42109</v>
      </c>
      <c r="G4" s="3">
        <v>42109</v>
      </c>
      <c r="H4" s="3">
        <v>42109</v>
      </c>
      <c r="I4" s="4">
        <v>27000</v>
      </c>
      <c r="J4" s="2" t="s">
        <v>11</v>
      </c>
      <c r="K4" s="5">
        <v>0</v>
      </c>
      <c r="L4" s="2" t="s">
        <v>65</v>
      </c>
    </row>
    <row r="5" spans="1:12" x14ac:dyDescent="0.25">
      <c r="A5" s="2" t="s">
        <v>15</v>
      </c>
      <c r="B5" s="7" t="s">
        <v>57</v>
      </c>
      <c r="C5" s="2" t="s">
        <v>9</v>
      </c>
      <c r="D5" s="2" t="s">
        <v>16</v>
      </c>
      <c r="E5" s="2" t="s">
        <v>16</v>
      </c>
      <c r="F5" s="3">
        <v>42102</v>
      </c>
      <c r="G5" s="3">
        <v>42102</v>
      </c>
      <c r="H5" s="3">
        <v>42102</v>
      </c>
      <c r="I5" s="4">
        <v>34604.92</v>
      </c>
      <c r="J5" s="2" t="s">
        <v>11</v>
      </c>
      <c r="K5" s="5">
        <v>0</v>
      </c>
      <c r="L5" s="2" t="s">
        <v>66</v>
      </c>
    </row>
    <row r="6" spans="1:12" x14ac:dyDescent="0.25">
      <c r="A6" s="2" t="s">
        <v>15</v>
      </c>
      <c r="B6" s="7" t="s">
        <v>57</v>
      </c>
      <c r="C6" s="2" t="s">
        <v>9</v>
      </c>
      <c r="D6" s="2" t="s">
        <v>17</v>
      </c>
      <c r="E6" s="2" t="s">
        <v>17</v>
      </c>
      <c r="F6" s="3">
        <v>42109</v>
      </c>
      <c r="G6" s="3">
        <v>42109</v>
      </c>
      <c r="H6" s="3">
        <v>42109</v>
      </c>
      <c r="I6" s="4">
        <v>76713.509999999995</v>
      </c>
      <c r="J6" s="2" t="s">
        <v>11</v>
      </c>
      <c r="K6" s="5">
        <v>0</v>
      </c>
      <c r="L6" s="2" t="s">
        <v>67</v>
      </c>
    </row>
    <row r="7" spans="1:12" x14ac:dyDescent="0.25">
      <c r="A7" s="2" t="s">
        <v>18</v>
      </c>
      <c r="B7" s="2" t="s">
        <v>68</v>
      </c>
      <c r="C7" s="2" t="s">
        <v>9</v>
      </c>
      <c r="D7" s="2" t="s">
        <v>19</v>
      </c>
      <c r="E7" s="2" t="s">
        <v>19</v>
      </c>
      <c r="F7" s="3">
        <v>42109</v>
      </c>
      <c r="G7" s="3">
        <v>42109</v>
      </c>
      <c r="H7" s="3">
        <v>42109</v>
      </c>
      <c r="I7" s="4">
        <v>36421.980000000003</v>
      </c>
      <c r="J7" s="2" t="s">
        <v>11</v>
      </c>
      <c r="K7" s="5">
        <v>0</v>
      </c>
      <c r="L7" s="2" t="s">
        <v>69</v>
      </c>
    </row>
    <row r="8" spans="1:12" x14ac:dyDescent="0.25">
      <c r="A8" s="2" t="s">
        <v>20</v>
      </c>
      <c r="B8" s="2" t="s">
        <v>70</v>
      </c>
      <c r="C8" s="2" t="s">
        <v>9</v>
      </c>
      <c r="D8" s="2" t="s">
        <v>21</v>
      </c>
      <c r="E8" s="2" t="s">
        <v>21</v>
      </c>
      <c r="F8" s="3">
        <v>42117</v>
      </c>
      <c r="G8" s="3">
        <v>42117</v>
      </c>
      <c r="H8" s="3">
        <v>42117</v>
      </c>
      <c r="I8" s="4">
        <v>25963.32</v>
      </c>
      <c r="J8" s="2" t="s">
        <v>11</v>
      </c>
      <c r="K8" s="5">
        <v>0</v>
      </c>
      <c r="L8" s="2" t="s">
        <v>71</v>
      </c>
    </row>
    <row r="9" spans="1:12" x14ac:dyDescent="0.25">
      <c r="A9" s="2" t="s">
        <v>22</v>
      </c>
      <c r="B9" s="2" t="s">
        <v>72</v>
      </c>
      <c r="C9" s="2" t="s">
        <v>9</v>
      </c>
      <c r="D9" s="2" t="s">
        <v>23</v>
      </c>
      <c r="E9" s="2" t="s">
        <v>23</v>
      </c>
      <c r="F9" s="3">
        <v>42121</v>
      </c>
      <c r="G9" s="3">
        <v>42121</v>
      </c>
      <c r="H9" s="3">
        <v>42121</v>
      </c>
      <c r="I9" s="4">
        <v>32900.17</v>
      </c>
      <c r="J9" s="2" t="s">
        <v>11</v>
      </c>
      <c r="K9" s="5">
        <v>0</v>
      </c>
      <c r="L9" s="2" t="s">
        <v>73</v>
      </c>
    </row>
    <row r="10" spans="1:12" x14ac:dyDescent="0.25">
      <c r="A10" s="2" t="s">
        <v>24</v>
      </c>
      <c r="B10" s="2" t="s">
        <v>74</v>
      </c>
      <c r="C10" s="2" t="s">
        <v>9</v>
      </c>
      <c r="D10" s="2" t="s">
        <v>25</v>
      </c>
      <c r="E10" s="2" t="s">
        <v>25</v>
      </c>
      <c r="F10" s="3">
        <v>42102</v>
      </c>
      <c r="G10" s="3">
        <v>42102</v>
      </c>
      <c r="H10" s="3">
        <v>42102</v>
      </c>
      <c r="I10" s="4">
        <v>36744</v>
      </c>
      <c r="J10" s="2" t="s">
        <v>11</v>
      </c>
      <c r="K10" s="5">
        <v>0</v>
      </c>
      <c r="L10" s="2" t="s">
        <v>75</v>
      </c>
    </row>
    <row r="11" spans="1:12" x14ac:dyDescent="0.25">
      <c r="A11" s="2" t="s">
        <v>26</v>
      </c>
      <c r="B11" s="2" t="s">
        <v>76</v>
      </c>
      <c r="C11" s="2" t="s">
        <v>9</v>
      </c>
      <c r="D11" s="2" t="s">
        <v>27</v>
      </c>
      <c r="E11" s="2" t="s">
        <v>27</v>
      </c>
      <c r="F11" s="3">
        <v>42117</v>
      </c>
      <c r="G11" s="3">
        <v>42117</v>
      </c>
      <c r="H11" s="3">
        <v>42117</v>
      </c>
      <c r="I11" s="4">
        <v>26966.55</v>
      </c>
      <c r="J11" s="2" t="s">
        <v>11</v>
      </c>
      <c r="K11" s="5">
        <v>0</v>
      </c>
      <c r="L11" s="2" t="s">
        <v>71</v>
      </c>
    </row>
    <row r="12" spans="1:12" x14ac:dyDescent="0.25">
      <c r="A12" s="2" t="s">
        <v>28</v>
      </c>
      <c r="B12" s="2" t="s">
        <v>59</v>
      </c>
      <c r="C12" s="2" t="s">
        <v>9</v>
      </c>
      <c r="D12" s="2" t="s">
        <v>29</v>
      </c>
      <c r="E12" s="2" t="s">
        <v>29</v>
      </c>
      <c r="F12" s="3">
        <v>42109</v>
      </c>
      <c r="G12" s="3">
        <v>42109</v>
      </c>
      <c r="H12" s="3">
        <v>42109</v>
      </c>
      <c r="I12" s="4">
        <v>551319.97</v>
      </c>
      <c r="J12" s="2" t="s">
        <v>11</v>
      </c>
      <c r="K12" s="5">
        <v>0</v>
      </c>
      <c r="L12" s="2" t="s">
        <v>60</v>
      </c>
    </row>
    <row r="13" spans="1:12" x14ac:dyDescent="0.25">
      <c r="A13" s="2" t="s">
        <v>30</v>
      </c>
      <c r="B13" s="2" t="s">
        <v>59</v>
      </c>
      <c r="C13" s="2" t="s">
        <v>9</v>
      </c>
      <c r="D13" s="2" t="s">
        <v>31</v>
      </c>
      <c r="E13" s="2" t="s">
        <v>31</v>
      </c>
      <c r="F13" s="3">
        <v>42109</v>
      </c>
      <c r="G13" s="3">
        <v>42109</v>
      </c>
      <c r="H13" s="3">
        <v>42109</v>
      </c>
      <c r="I13" s="4">
        <v>51270.91</v>
      </c>
      <c r="J13" s="2" t="s">
        <v>11</v>
      </c>
      <c r="K13" s="5">
        <v>0</v>
      </c>
      <c r="L13" s="2" t="s">
        <v>61</v>
      </c>
    </row>
    <row r="14" spans="1:12" x14ac:dyDescent="0.25">
      <c r="A14" s="2" t="s">
        <v>32</v>
      </c>
      <c r="B14" s="2" t="s">
        <v>77</v>
      </c>
      <c r="C14" s="2" t="s">
        <v>9</v>
      </c>
      <c r="D14" s="2" t="s">
        <v>33</v>
      </c>
      <c r="E14" s="2" t="s">
        <v>33</v>
      </c>
      <c r="F14" s="3">
        <v>42102</v>
      </c>
      <c r="G14" s="3">
        <v>42102</v>
      </c>
      <c r="H14" s="3">
        <v>42102</v>
      </c>
      <c r="I14" s="4">
        <v>31175</v>
      </c>
      <c r="J14" s="2" t="s">
        <v>11</v>
      </c>
      <c r="K14" s="5">
        <v>0</v>
      </c>
      <c r="L14" s="2" t="s">
        <v>78</v>
      </c>
    </row>
    <row r="15" spans="1:12" x14ac:dyDescent="0.25">
      <c r="A15" s="2" t="s">
        <v>34</v>
      </c>
      <c r="B15" s="8" t="s">
        <v>58</v>
      </c>
      <c r="C15" s="2" t="s">
        <v>9</v>
      </c>
      <c r="D15" s="2" t="s">
        <v>35</v>
      </c>
      <c r="E15" s="2" t="s">
        <v>35</v>
      </c>
      <c r="F15" s="3">
        <v>42102</v>
      </c>
      <c r="G15" s="3">
        <v>42102</v>
      </c>
      <c r="H15" s="3">
        <v>42102</v>
      </c>
      <c r="I15" s="4">
        <v>452593.23</v>
      </c>
      <c r="J15" s="2" t="s">
        <v>11</v>
      </c>
      <c r="K15" s="5">
        <v>0</v>
      </c>
      <c r="L15" s="2" t="s">
        <v>62</v>
      </c>
    </row>
    <row r="16" spans="1:12" x14ac:dyDescent="0.25">
      <c r="A16" s="2" t="s">
        <v>36</v>
      </c>
      <c r="B16" s="2" t="s">
        <v>79</v>
      </c>
      <c r="C16" s="2" t="s">
        <v>9</v>
      </c>
      <c r="D16" s="2" t="s">
        <v>37</v>
      </c>
      <c r="E16" s="2" t="s">
        <v>37</v>
      </c>
      <c r="F16" s="3">
        <v>42109</v>
      </c>
      <c r="G16" s="3">
        <v>42109</v>
      </c>
      <c r="H16" s="3">
        <v>42109</v>
      </c>
      <c r="I16" s="4">
        <v>29855.75</v>
      </c>
      <c r="J16" s="2" t="s">
        <v>11</v>
      </c>
      <c r="K16" s="5">
        <v>0</v>
      </c>
      <c r="L16" s="2" t="s">
        <v>80</v>
      </c>
    </row>
    <row r="17" spans="1:12" x14ac:dyDescent="0.25">
      <c r="A17" s="2" t="s">
        <v>38</v>
      </c>
      <c r="B17" s="2" t="s">
        <v>81</v>
      </c>
      <c r="C17" s="2" t="s">
        <v>9</v>
      </c>
      <c r="D17" s="2" t="s">
        <v>39</v>
      </c>
      <c r="E17" s="2" t="s">
        <v>39</v>
      </c>
      <c r="F17" s="3">
        <v>42123</v>
      </c>
      <c r="G17" s="3">
        <v>42123</v>
      </c>
      <c r="H17" s="3">
        <v>42123</v>
      </c>
      <c r="I17" s="4">
        <v>33498.51</v>
      </c>
      <c r="J17" s="2" t="s">
        <v>11</v>
      </c>
      <c r="K17" s="5">
        <v>0</v>
      </c>
      <c r="L17" s="2" t="s">
        <v>82</v>
      </c>
    </row>
    <row r="18" spans="1:12" x14ac:dyDescent="0.25">
      <c r="A18" s="2" t="s">
        <v>40</v>
      </c>
      <c r="B18" s="2" t="s">
        <v>83</v>
      </c>
      <c r="C18" s="2" t="s">
        <v>9</v>
      </c>
      <c r="D18" s="2" t="s">
        <v>41</v>
      </c>
      <c r="E18" s="2" t="s">
        <v>41</v>
      </c>
      <c r="F18" s="3">
        <v>42121</v>
      </c>
      <c r="G18" s="3">
        <v>42121</v>
      </c>
      <c r="H18" s="3">
        <v>42121</v>
      </c>
      <c r="I18" s="4">
        <v>72461.600000000006</v>
      </c>
      <c r="J18" s="2" t="s">
        <v>11</v>
      </c>
      <c r="K18" s="5">
        <v>0</v>
      </c>
      <c r="L18" s="2" t="s">
        <v>84</v>
      </c>
    </row>
    <row r="19" spans="1:12" x14ac:dyDescent="0.25">
      <c r="A19" s="2" t="s">
        <v>42</v>
      </c>
      <c r="B19" s="2" t="s">
        <v>85</v>
      </c>
      <c r="C19" s="2" t="s">
        <v>9</v>
      </c>
      <c r="D19" s="2" t="s">
        <v>43</v>
      </c>
      <c r="E19" s="2" t="s">
        <v>43</v>
      </c>
      <c r="F19" s="3">
        <v>42102</v>
      </c>
      <c r="G19" s="3">
        <v>42102</v>
      </c>
      <c r="H19" s="3">
        <v>42102</v>
      </c>
      <c r="I19" s="4">
        <v>55816.73</v>
      </c>
      <c r="J19" s="2" t="s">
        <v>11</v>
      </c>
      <c r="K19" s="5">
        <v>0</v>
      </c>
      <c r="L19" s="2" t="s">
        <v>86</v>
      </c>
    </row>
    <row r="20" spans="1:12" x14ac:dyDescent="0.25">
      <c r="A20" s="2" t="s">
        <v>44</v>
      </c>
      <c r="B20" s="2" t="s">
        <v>87</v>
      </c>
      <c r="C20" s="2" t="s">
        <v>9</v>
      </c>
      <c r="D20" s="2" t="s">
        <v>45</v>
      </c>
      <c r="E20" s="2" t="s">
        <v>45</v>
      </c>
      <c r="F20" s="3">
        <v>42102</v>
      </c>
      <c r="G20" s="3">
        <v>42102</v>
      </c>
      <c r="H20" s="3">
        <v>42102</v>
      </c>
      <c r="I20" s="4">
        <v>209455.4</v>
      </c>
      <c r="J20" s="2" t="s">
        <v>11</v>
      </c>
      <c r="K20" s="5">
        <v>0</v>
      </c>
      <c r="L20" s="2" t="s">
        <v>88</v>
      </c>
    </row>
    <row r="21" spans="1:12" x14ac:dyDescent="0.25">
      <c r="A21" s="2" t="s">
        <v>44</v>
      </c>
      <c r="B21" s="2" t="s">
        <v>87</v>
      </c>
      <c r="C21" s="2" t="s">
        <v>9</v>
      </c>
      <c r="D21" s="2" t="s">
        <v>46</v>
      </c>
      <c r="E21" s="2" t="s">
        <v>46</v>
      </c>
      <c r="F21" s="3">
        <v>42104</v>
      </c>
      <c r="G21" s="3">
        <v>42104</v>
      </c>
      <c r="H21" s="3">
        <v>42104</v>
      </c>
      <c r="I21" s="4">
        <v>42477.84</v>
      </c>
      <c r="J21" s="2" t="s">
        <v>11</v>
      </c>
      <c r="K21" s="5">
        <v>0</v>
      </c>
      <c r="L21" s="2" t="s">
        <v>89</v>
      </c>
    </row>
    <row r="22" spans="1:12" x14ac:dyDescent="0.25">
      <c r="A22" s="2" t="s">
        <v>44</v>
      </c>
      <c r="B22" s="2" t="s">
        <v>87</v>
      </c>
      <c r="C22" s="2" t="s">
        <v>9</v>
      </c>
      <c r="D22" s="2" t="s">
        <v>47</v>
      </c>
      <c r="E22" s="2" t="s">
        <v>47</v>
      </c>
      <c r="F22" s="3">
        <v>42117</v>
      </c>
      <c r="G22" s="3">
        <v>42117</v>
      </c>
      <c r="H22" s="3">
        <v>42117</v>
      </c>
      <c r="I22" s="4">
        <v>160704.92000000001</v>
      </c>
      <c r="J22" s="2" t="s">
        <v>11</v>
      </c>
      <c r="K22" s="5">
        <v>0</v>
      </c>
      <c r="L22" s="2" t="s">
        <v>90</v>
      </c>
    </row>
    <row r="23" spans="1:12" x14ac:dyDescent="0.25">
      <c r="A23" s="2" t="s">
        <v>48</v>
      </c>
      <c r="B23" s="2" t="s">
        <v>91</v>
      </c>
      <c r="C23" s="2" t="s">
        <v>9</v>
      </c>
      <c r="D23" s="2" t="s">
        <v>49</v>
      </c>
      <c r="E23" s="2" t="s">
        <v>49</v>
      </c>
      <c r="F23" s="3">
        <v>42121</v>
      </c>
      <c r="G23" s="3">
        <v>42121</v>
      </c>
      <c r="H23" s="3">
        <v>42121</v>
      </c>
      <c r="I23" s="4">
        <v>27995</v>
      </c>
      <c r="J23" s="2" t="s">
        <v>11</v>
      </c>
      <c r="K23" s="5">
        <v>0</v>
      </c>
      <c r="L23" s="2" t="s">
        <v>92</v>
      </c>
    </row>
    <row r="24" spans="1:12" x14ac:dyDescent="0.25">
      <c r="A24" s="2" t="s">
        <v>50</v>
      </c>
      <c r="B24" s="2" t="s">
        <v>93</v>
      </c>
      <c r="C24" s="2" t="s">
        <v>9</v>
      </c>
      <c r="D24" s="2" t="s">
        <v>51</v>
      </c>
      <c r="E24" s="2" t="s">
        <v>51</v>
      </c>
      <c r="F24" s="3">
        <v>42102</v>
      </c>
      <c r="G24" s="3">
        <v>42102</v>
      </c>
      <c r="H24" s="3">
        <v>42102</v>
      </c>
      <c r="I24" s="4">
        <v>31800</v>
      </c>
      <c r="J24" s="2" t="s">
        <v>11</v>
      </c>
      <c r="K24" s="5">
        <v>0</v>
      </c>
      <c r="L24" s="2" t="s">
        <v>94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B4" sqref="B4"/>
    </sheetView>
  </sheetViews>
  <sheetFormatPr defaultRowHeight="15" x14ac:dyDescent="0.25"/>
  <cols>
    <col min="1" max="1" width="8.28515625" style="20" bestFit="1" customWidth="1"/>
    <col min="2" max="2" width="32.5703125" style="18" bestFit="1" customWidth="1"/>
    <col min="3" max="3" width="15" style="18" bestFit="1" customWidth="1"/>
    <col min="4" max="5" width="18.140625" style="18" bestFit="1" customWidth="1"/>
    <col min="6" max="6" width="12.140625" style="18" bestFit="1" customWidth="1"/>
    <col min="7" max="7" width="14.85546875" style="18" bestFit="1" customWidth="1"/>
    <col min="8" max="8" width="10.7109375" style="20" bestFit="1" customWidth="1"/>
    <col min="9" max="9" width="14" style="22" bestFit="1" customWidth="1"/>
    <col min="10" max="10" width="8.85546875" style="18" bestFit="1" customWidth="1"/>
    <col min="11" max="11" width="6.5703125" style="18" bestFit="1" customWidth="1"/>
    <col min="12" max="12" width="43.5703125" style="18" bestFit="1" customWidth="1"/>
    <col min="13" max="16384" width="9.140625" style="18"/>
  </cols>
  <sheetData>
    <row r="1" spans="1:12" x14ac:dyDescent="0.25">
      <c r="A1" s="44" t="s">
        <v>0</v>
      </c>
      <c r="B1" s="42" t="s">
        <v>52</v>
      </c>
      <c r="C1" s="42" t="s">
        <v>1</v>
      </c>
      <c r="D1" s="42" t="s">
        <v>2</v>
      </c>
      <c r="E1" s="42" t="s">
        <v>3</v>
      </c>
      <c r="F1" s="42" t="s">
        <v>4</v>
      </c>
      <c r="G1" s="42" t="s">
        <v>5</v>
      </c>
      <c r="H1" s="44" t="s">
        <v>53</v>
      </c>
      <c r="I1" s="23" t="s">
        <v>54</v>
      </c>
      <c r="J1" s="42" t="s">
        <v>6</v>
      </c>
      <c r="K1" s="42" t="s">
        <v>7</v>
      </c>
      <c r="L1" s="41" t="s">
        <v>55</v>
      </c>
    </row>
    <row r="2" spans="1:12" x14ac:dyDescent="0.25">
      <c r="A2" s="40" t="s">
        <v>8</v>
      </c>
      <c r="B2" s="39" t="s">
        <v>56</v>
      </c>
      <c r="C2" s="39" t="s">
        <v>9</v>
      </c>
      <c r="D2" s="39" t="s">
        <v>364</v>
      </c>
      <c r="E2" s="39" t="s">
        <v>364</v>
      </c>
      <c r="F2" s="46">
        <v>42375</v>
      </c>
      <c r="G2" s="46">
        <v>42375</v>
      </c>
      <c r="H2" s="45">
        <v>42375</v>
      </c>
      <c r="I2" s="27">
        <v>41742.67</v>
      </c>
      <c r="J2" s="39" t="s">
        <v>11</v>
      </c>
      <c r="K2" s="43">
        <v>0</v>
      </c>
      <c r="L2" s="18" t="s">
        <v>334</v>
      </c>
    </row>
    <row r="3" spans="1:12" x14ac:dyDescent="0.25">
      <c r="A3" s="40" t="s">
        <v>365</v>
      </c>
      <c r="B3" s="39" t="s">
        <v>468</v>
      </c>
      <c r="C3" s="39" t="s">
        <v>9</v>
      </c>
      <c r="D3" s="39" t="s">
        <v>366</v>
      </c>
      <c r="E3" s="39" t="s">
        <v>366</v>
      </c>
      <c r="F3" s="46">
        <v>42398</v>
      </c>
      <c r="G3" s="46">
        <v>42398</v>
      </c>
      <c r="H3" s="45">
        <v>42398</v>
      </c>
      <c r="I3" s="27">
        <v>26007.26</v>
      </c>
      <c r="J3" s="39" t="s">
        <v>11</v>
      </c>
      <c r="K3" s="43">
        <v>0</v>
      </c>
      <c r="L3" s="18" t="s">
        <v>386</v>
      </c>
    </row>
    <row r="4" spans="1:12" x14ac:dyDescent="0.25">
      <c r="A4" s="40" t="s">
        <v>15</v>
      </c>
      <c r="B4" s="39" t="s">
        <v>57</v>
      </c>
      <c r="C4" s="39" t="s">
        <v>9</v>
      </c>
      <c r="D4" s="39" t="s">
        <v>367</v>
      </c>
      <c r="E4" s="39" t="s">
        <v>367</v>
      </c>
      <c r="F4" s="46">
        <v>42375</v>
      </c>
      <c r="G4" s="46">
        <v>42375</v>
      </c>
      <c r="H4" s="45">
        <v>42375</v>
      </c>
      <c r="I4" s="27">
        <v>82013.36</v>
      </c>
      <c r="J4" s="39" t="s">
        <v>11</v>
      </c>
      <c r="K4" s="43">
        <v>0</v>
      </c>
      <c r="L4" s="18" t="s">
        <v>244</v>
      </c>
    </row>
    <row r="5" spans="1:12" x14ac:dyDescent="0.25">
      <c r="A5" s="40" t="s">
        <v>15</v>
      </c>
      <c r="B5" s="39" t="s">
        <v>57</v>
      </c>
      <c r="C5" s="39" t="s">
        <v>9</v>
      </c>
      <c r="D5" s="39" t="s">
        <v>368</v>
      </c>
      <c r="E5" s="39" t="s">
        <v>368</v>
      </c>
      <c r="F5" s="46">
        <v>42377</v>
      </c>
      <c r="G5" s="46">
        <v>42377</v>
      </c>
      <c r="H5" s="45">
        <v>42377</v>
      </c>
      <c r="I5" s="27">
        <v>42462.07</v>
      </c>
      <c r="J5" s="39" t="s">
        <v>11</v>
      </c>
      <c r="K5" s="43">
        <v>0</v>
      </c>
      <c r="L5" s="18" t="s">
        <v>162</v>
      </c>
    </row>
    <row r="6" spans="1:12" x14ac:dyDescent="0.25">
      <c r="A6" s="40" t="s">
        <v>15</v>
      </c>
      <c r="B6" s="39" t="s">
        <v>57</v>
      </c>
      <c r="C6" s="39" t="s">
        <v>9</v>
      </c>
      <c r="D6" s="39" t="s">
        <v>369</v>
      </c>
      <c r="E6" s="39" t="s">
        <v>369</v>
      </c>
      <c r="F6" s="46">
        <v>42398</v>
      </c>
      <c r="G6" s="46">
        <v>42398</v>
      </c>
      <c r="H6" s="45">
        <v>42398</v>
      </c>
      <c r="I6" s="27">
        <v>41443.81</v>
      </c>
      <c r="J6" s="39" t="s">
        <v>11</v>
      </c>
      <c r="K6" s="43">
        <v>0</v>
      </c>
      <c r="L6" s="18" t="s">
        <v>244</v>
      </c>
    </row>
    <row r="7" spans="1:12" x14ac:dyDescent="0.25">
      <c r="A7" s="40" t="s">
        <v>370</v>
      </c>
      <c r="B7" s="39" t="s">
        <v>387</v>
      </c>
      <c r="C7" s="39" t="s">
        <v>9</v>
      </c>
      <c r="D7" s="39" t="s">
        <v>371</v>
      </c>
      <c r="E7" s="39" t="s">
        <v>371</v>
      </c>
      <c r="F7" s="46">
        <v>42375</v>
      </c>
      <c r="G7" s="46">
        <v>42375</v>
      </c>
      <c r="H7" s="45">
        <v>42375</v>
      </c>
      <c r="I7" s="27">
        <v>32616</v>
      </c>
      <c r="J7" s="39" t="s">
        <v>11</v>
      </c>
      <c r="K7" s="43">
        <v>0</v>
      </c>
      <c r="L7" s="18" t="s">
        <v>388</v>
      </c>
    </row>
    <row r="8" spans="1:12" x14ac:dyDescent="0.25">
      <c r="A8" s="40" t="s">
        <v>180</v>
      </c>
      <c r="B8" s="39" t="s">
        <v>206</v>
      </c>
      <c r="C8" s="39" t="s">
        <v>9</v>
      </c>
      <c r="D8" s="39" t="s">
        <v>372</v>
      </c>
      <c r="E8" s="39" t="s">
        <v>372</v>
      </c>
      <c r="F8" s="46">
        <v>42377</v>
      </c>
      <c r="G8" s="46">
        <v>42377</v>
      </c>
      <c r="H8" s="45">
        <v>42377</v>
      </c>
      <c r="I8" s="27">
        <v>31972.5</v>
      </c>
      <c r="J8" s="39" t="s">
        <v>11</v>
      </c>
      <c r="K8" s="43">
        <v>0</v>
      </c>
      <c r="L8" s="18" t="s">
        <v>389</v>
      </c>
    </row>
    <row r="9" spans="1:12" x14ac:dyDescent="0.25">
      <c r="A9" s="40" t="s">
        <v>219</v>
      </c>
      <c r="B9" s="39" t="s">
        <v>390</v>
      </c>
      <c r="C9" s="39" t="s">
        <v>9</v>
      </c>
      <c r="D9" s="39" t="s">
        <v>373</v>
      </c>
      <c r="E9" s="39" t="s">
        <v>373</v>
      </c>
      <c r="F9" s="46">
        <v>42375</v>
      </c>
      <c r="G9" s="46">
        <v>42375</v>
      </c>
      <c r="H9" s="45">
        <v>42375</v>
      </c>
      <c r="I9" s="27">
        <v>30026.240000000002</v>
      </c>
      <c r="J9" s="39" t="s">
        <v>11</v>
      </c>
      <c r="K9" s="43">
        <v>0</v>
      </c>
      <c r="L9" s="18" t="s">
        <v>71</v>
      </c>
    </row>
    <row r="10" spans="1:12" x14ac:dyDescent="0.25">
      <c r="A10" s="40" t="s">
        <v>20</v>
      </c>
      <c r="B10" s="39" t="s">
        <v>70</v>
      </c>
      <c r="C10" s="39" t="s">
        <v>9</v>
      </c>
      <c r="D10" s="39" t="s">
        <v>374</v>
      </c>
      <c r="E10" s="39" t="s">
        <v>374</v>
      </c>
      <c r="F10" s="46">
        <v>42394</v>
      </c>
      <c r="G10" s="46">
        <v>42394</v>
      </c>
      <c r="H10" s="45">
        <v>42394</v>
      </c>
      <c r="I10" s="27">
        <v>27392.27</v>
      </c>
      <c r="J10" s="39" t="s">
        <v>11</v>
      </c>
      <c r="K10" s="43">
        <v>0</v>
      </c>
      <c r="L10" s="18" t="s">
        <v>71</v>
      </c>
    </row>
    <row r="11" spans="1:12" x14ac:dyDescent="0.25">
      <c r="A11" s="40" t="s">
        <v>375</v>
      </c>
      <c r="B11" s="39" t="s">
        <v>391</v>
      </c>
      <c r="C11" s="39" t="s">
        <v>9</v>
      </c>
      <c r="D11" s="39" t="s">
        <v>376</v>
      </c>
      <c r="E11" s="39" t="s">
        <v>376</v>
      </c>
      <c r="F11" s="46">
        <v>42381</v>
      </c>
      <c r="G11" s="46">
        <v>42381</v>
      </c>
      <c r="H11" s="45">
        <v>42381</v>
      </c>
      <c r="I11" s="27">
        <v>33719.300000000003</v>
      </c>
      <c r="J11" s="39" t="s">
        <v>11</v>
      </c>
      <c r="K11" s="43">
        <v>0</v>
      </c>
      <c r="L11" s="18" t="s">
        <v>392</v>
      </c>
    </row>
    <row r="12" spans="1:12" x14ac:dyDescent="0.25">
      <c r="A12" s="40" t="s">
        <v>28</v>
      </c>
      <c r="B12" s="18" t="s">
        <v>59</v>
      </c>
      <c r="C12" s="39" t="s">
        <v>9</v>
      </c>
      <c r="D12" s="39" t="s">
        <v>377</v>
      </c>
      <c r="E12" s="39" t="s">
        <v>377</v>
      </c>
      <c r="F12" s="46">
        <v>42383</v>
      </c>
      <c r="G12" s="46">
        <v>42383</v>
      </c>
      <c r="H12" s="45">
        <v>42383</v>
      </c>
      <c r="I12" s="27">
        <v>540866.94999999995</v>
      </c>
      <c r="J12" s="39" t="s">
        <v>11</v>
      </c>
      <c r="K12" s="43">
        <v>0</v>
      </c>
      <c r="L12" s="18" t="s">
        <v>60</v>
      </c>
    </row>
    <row r="13" spans="1:12" x14ac:dyDescent="0.25">
      <c r="A13" s="40" t="s">
        <v>30</v>
      </c>
      <c r="B13" s="18" t="s">
        <v>59</v>
      </c>
      <c r="C13" s="39" t="s">
        <v>9</v>
      </c>
      <c r="D13" s="39" t="s">
        <v>378</v>
      </c>
      <c r="E13" s="39" t="s">
        <v>378</v>
      </c>
      <c r="F13" s="46">
        <v>42383</v>
      </c>
      <c r="G13" s="46">
        <v>42383</v>
      </c>
      <c r="H13" s="45">
        <v>42383</v>
      </c>
      <c r="I13" s="27">
        <v>43889.62</v>
      </c>
      <c r="J13" s="39" t="s">
        <v>11</v>
      </c>
      <c r="K13" s="43">
        <v>0</v>
      </c>
      <c r="L13" s="18" t="s">
        <v>61</v>
      </c>
    </row>
    <row r="14" spans="1:12" x14ac:dyDescent="0.25">
      <c r="A14" s="40" t="s">
        <v>34</v>
      </c>
      <c r="B14" s="8" t="s">
        <v>58</v>
      </c>
      <c r="C14" s="39" t="s">
        <v>9</v>
      </c>
      <c r="D14" s="39" t="s">
        <v>379</v>
      </c>
      <c r="E14" s="39" t="s">
        <v>379</v>
      </c>
      <c r="F14" s="46">
        <v>42377</v>
      </c>
      <c r="G14" s="46">
        <v>42377</v>
      </c>
      <c r="H14" s="45">
        <v>42377</v>
      </c>
      <c r="I14" s="27">
        <v>463912.04</v>
      </c>
      <c r="J14" s="39" t="s">
        <v>11</v>
      </c>
      <c r="K14" s="43">
        <v>0</v>
      </c>
      <c r="L14" s="18" t="s">
        <v>62</v>
      </c>
    </row>
    <row r="15" spans="1:12" x14ac:dyDescent="0.25">
      <c r="A15" s="40" t="s">
        <v>188</v>
      </c>
      <c r="B15" s="39" t="s">
        <v>318</v>
      </c>
      <c r="C15" s="39" t="s">
        <v>9</v>
      </c>
      <c r="D15" s="39" t="s">
        <v>380</v>
      </c>
      <c r="E15" s="39" t="s">
        <v>380</v>
      </c>
      <c r="F15" s="46">
        <v>42377</v>
      </c>
      <c r="G15" s="46">
        <v>42377</v>
      </c>
      <c r="H15" s="45">
        <v>42377</v>
      </c>
      <c r="I15" s="27">
        <v>39262.68</v>
      </c>
      <c r="J15" s="39" t="s">
        <v>11</v>
      </c>
      <c r="K15" s="43">
        <v>0</v>
      </c>
      <c r="L15" s="18" t="s">
        <v>71</v>
      </c>
    </row>
    <row r="16" spans="1:12" x14ac:dyDescent="0.25">
      <c r="A16" s="40" t="s">
        <v>40</v>
      </c>
      <c r="B16" s="39" t="s">
        <v>83</v>
      </c>
      <c r="C16" s="39" t="s">
        <v>9</v>
      </c>
      <c r="D16" s="39" t="s">
        <v>381</v>
      </c>
      <c r="E16" s="39" t="s">
        <v>381</v>
      </c>
      <c r="F16" s="46">
        <v>42391</v>
      </c>
      <c r="G16" s="46">
        <v>42391</v>
      </c>
      <c r="H16" s="45">
        <v>42391</v>
      </c>
      <c r="I16" s="27">
        <v>122815.2</v>
      </c>
      <c r="J16" s="39" t="s">
        <v>11</v>
      </c>
      <c r="K16" s="43">
        <v>0</v>
      </c>
      <c r="L16" s="18" t="s">
        <v>393</v>
      </c>
    </row>
    <row r="17" spans="1:12" x14ac:dyDescent="0.25">
      <c r="A17" s="40" t="s">
        <v>40</v>
      </c>
      <c r="B17" s="39" t="s">
        <v>83</v>
      </c>
      <c r="C17" s="39" t="s">
        <v>9</v>
      </c>
      <c r="D17" s="39" t="s">
        <v>382</v>
      </c>
      <c r="E17" s="39" t="s">
        <v>382</v>
      </c>
      <c r="F17" s="46">
        <v>42397</v>
      </c>
      <c r="G17" s="46">
        <v>42397</v>
      </c>
      <c r="H17" s="45">
        <v>42397</v>
      </c>
      <c r="I17" s="27">
        <v>32121.48</v>
      </c>
      <c r="J17" s="39" t="s">
        <v>11</v>
      </c>
      <c r="K17" s="43">
        <v>0</v>
      </c>
      <c r="L17" s="18" t="s">
        <v>394</v>
      </c>
    </row>
    <row r="18" spans="1:12" x14ac:dyDescent="0.25">
      <c r="A18" s="40" t="s">
        <v>241</v>
      </c>
      <c r="B18" s="39" t="s">
        <v>258</v>
      </c>
      <c r="C18" s="39" t="s">
        <v>9</v>
      </c>
      <c r="D18" s="39" t="s">
        <v>383</v>
      </c>
      <c r="E18" s="39" t="s">
        <v>383</v>
      </c>
      <c r="F18" s="46">
        <v>42375</v>
      </c>
      <c r="G18" s="46">
        <v>42375</v>
      </c>
      <c r="H18" s="45">
        <v>42375</v>
      </c>
      <c r="I18" s="27">
        <v>26622</v>
      </c>
      <c r="J18" s="39" t="s">
        <v>11</v>
      </c>
      <c r="K18" s="43">
        <v>0</v>
      </c>
      <c r="L18" s="18" t="s">
        <v>395</v>
      </c>
    </row>
    <row r="19" spans="1:12" x14ac:dyDescent="0.25">
      <c r="A19" s="40" t="s">
        <v>384</v>
      </c>
      <c r="B19" s="39" t="s">
        <v>396</v>
      </c>
      <c r="C19" s="39" t="s">
        <v>9</v>
      </c>
      <c r="D19" s="39" t="s">
        <v>385</v>
      </c>
      <c r="E19" s="39" t="s">
        <v>385</v>
      </c>
      <c r="F19" s="46">
        <v>42375</v>
      </c>
      <c r="G19" s="46">
        <v>42375</v>
      </c>
      <c r="H19" s="45">
        <v>42375</v>
      </c>
      <c r="I19" s="27">
        <v>31302</v>
      </c>
      <c r="J19" s="39" t="s">
        <v>11</v>
      </c>
      <c r="K19" s="43">
        <v>0</v>
      </c>
      <c r="L19" s="18" t="s">
        <v>397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B2" sqref="B2"/>
    </sheetView>
  </sheetViews>
  <sheetFormatPr defaultRowHeight="15" x14ac:dyDescent="0.25"/>
  <cols>
    <col min="1" max="1" width="7.7109375" style="18" bestFit="1" customWidth="1"/>
    <col min="2" max="2" width="33.42578125" style="18" bestFit="1" customWidth="1"/>
    <col min="3" max="3" width="15" style="18" bestFit="1" customWidth="1"/>
    <col min="4" max="5" width="18.140625" style="18" bestFit="1" customWidth="1"/>
    <col min="6" max="6" width="12.140625" style="18" bestFit="1" customWidth="1"/>
    <col min="7" max="7" width="14.85546875" style="18" bestFit="1" customWidth="1"/>
    <col min="8" max="8" width="10.7109375" style="18" bestFit="1" customWidth="1"/>
    <col min="9" max="9" width="12.42578125" style="18" bestFit="1" customWidth="1"/>
    <col min="10" max="10" width="8.85546875" style="18" bestFit="1" customWidth="1"/>
    <col min="11" max="11" width="6.5703125" style="18" bestFit="1" customWidth="1"/>
    <col min="12" max="12" width="46.42578125" style="18" bestFit="1" customWidth="1"/>
    <col min="13" max="16384" width="9.140625" style="18"/>
  </cols>
  <sheetData>
    <row r="1" spans="1:12" x14ac:dyDescent="0.25">
      <c r="A1" s="21" t="s">
        <v>0</v>
      </c>
      <c r="B1" s="21" t="s">
        <v>52</v>
      </c>
      <c r="C1" s="21" t="s">
        <v>1</v>
      </c>
      <c r="D1" s="21" t="s">
        <v>2</v>
      </c>
      <c r="E1" s="21" t="s">
        <v>3</v>
      </c>
      <c r="F1" s="21" t="s">
        <v>4</v>
      </c>
      <c r="G1" s="21" t="s">
        <v>5</v>
      </c>
      <c r="H1" s="21" t="s">
        <v>53</v>
      </c>
      <c r="I1" s="21" t="s">
        <v>54</v>
      </c>
      <c r="J1" s="21" t="s">
        <v>6</v>
      </c>
      <c r="K1" s="21" t="s">
        <v>7</v>
      </c>
      <c r="L1" s="24" t="s">
        <v>55</v>
      </c>
    </row>
    <row r="2" spans="1:12" x14ac:dyDescent="0.25">
      <c r="A2" s="7" t="s">
        <v>260</v>
      </c>
      <c r="B2" s="7" t="s">
        <v>414</v>
      </c>
      <c r="C2" s="7" t="s">
        <v>9</v>
      </c>
      <c r="D2" s="7" t="s">
        <v>398</v>
      </c>
      <c r="E2" s="7" t="s">
        <v>398</v>
      </c>
      <c r="F2" s="25">
        <v>42425</v>
      </c>
      <c r="G2" s="25">
        <v>42425</v>
      </c>
      <c r="H2" s="25">
        <v>42425</v>
      </c>
      <c r="I2" s="47">
        <v>73819.67</v>
      </c>
      <c r="J2" s="7" t="s">
        <v>11</v>
      </c>
      <c r="K2" s="28">
        <v>0</v>
      </c>
      <c r="L2" s="18" t="s">
        <v>413</v>
      </c>
    </row>
    <row r="3" spans="1:12" x14ac:dyDescent="0.25">
      <c r="A3" s="7" t="s">
        <v>399</v>
      </c>
      <c r="B3" s="7" t="s">
        <v>415</v>
      </c>
      <c r="C3" s="7" t="s">
        <v>9</v>
      </c>
      <c r="D3" s="7" t="s">
        <v>400</v>
      </c>
      <c r="E3" s="7" t="s">
        <v>400</v>
      </c>
      <c r="F3" s="25">
        <v>42423</v>
      </c>
      <c r="G3" s="25">
        <v>42423</v>
      </c>
      <c r="H3" s="25">
        <v>42423</v>
      </c>
      <c r="I3" s="47">
        <v>30052.48</v>
      </c>
      <c r="J3" s="7" t="s">
        <v>11</v>
      </c>
      <c r="K3" s="28">
        <v>0</v>
      </c>
      <c r="L3" s="18" t="s">
        <v>71</v>
      </c>
    </row>
    <row r="4" spans="1:12" x14ac:dyDescent="0.25">
      <c r="A4" s="7" t="s">
        <v>8</v>
      </c>
      <c r="B4" s="7" t="s">
        <v>56</v>
      </c>
      <c r="C4" s="7" t="s">
        <v>9</v>
      </c>
      <c r="D4" s="7" t="s">
        <v>401</v>
      </c>
      <c r="E4" s="7" t="s">
        <v>401</v>
      </c>
      <c r="F4" s="25">
        <v>42405</v>
      </c>
      <c r="G4" s="25">
        <v>42405</v>
      </c>
      <c r="H4" s="25">
        <v>42405</v>
      </c>
      <c r="I4" s="47">
        <v>36224.74</v>
      </c>
      <c r="J4" s="7" t="s">
        <v>11</v>
      </c>
      <c r="K4" s="28">
        <v>0</v>
      </c>
      <c r="L4" s="18" t="s">
        <v>334</v>
      </c>
    </row>
    <row r="5" spans="1:12" x14ac:dyDescent="0.25">
      <c r="A5" s="7" t="s">
        <v>262</v>
      </c>
      <c r="B5" s="7" t="s">
        <v>287</v>
      </c>
      <c r="C5" s="7" t="s">
        <v>9</v>
      </c>
      <c r="D5" s="7" t="s">
        <v>402</v>
      </c>
      <c r="E5" s="7" t="s">
        <v>402</v>
      </c>
      <c r="F5" s="25">
        <v>42408</v>
      </c>
      <c r="G5" s="25">
        <v>42408</v>
      </c>
      <c r="H5" s="25">
        <v>42408</v>
      </c>
      <c r="I5" s="47">
        <v>45874.8</v>
      </c>
      <c r="J5" s="7" t="s">
        <v>11</v>
      </c>
      <c r="K5" s="28">
        <v>0</v>
      </c>
      <c r="L5" s="18" t="s">
        <v>416</v>
      </c>
    </row>
    <row r="6" spans="1:12" x14ac:dyDescent="0.25">
      <c r="A6" s="7" t="s">
        <v>403</v>
      </c>
      <c r="B6" s="7" t="s">
        <v>417</v>
      </c>
      <c r="C6" s="7" t="s">
        <v>9</v>
      </c>
      <c r="D6" s="7" t="s">
        <v>404</v>
      </c>
      <c r="E6" s="7" t="s">
        <v>404</v>
      </c>
      <c r="F6" s="25">
        <v>42426</v>
      </c>
      <c r="G6" s="25">
        <v>42426</v>
      </c>
      <c r="H6" s="25">
        <v>42426</v>
      </c>
      <c r="I6" s="47">
        <v>29177.71</v>
      </c>
      <c r="J6" s="7" t="s">
        <v>11</v>
      </c>
      <c r="K6" s="28">
        <v>0</v>
      </c>
      <c r="L6" s="18" t="s">
        <v>163</v>
      </c>
    </row>
    <row r="7" spans="1:12" x14ac:dyDescent="0.25">
      <c r="A7" s="7" t="s">
        <v>183</v>
      </c>
      <c r="B7" s="7" t="s">
        <v>208</v>
      </c>
      <c r="C7" s="7" t="s">
        <v>9</v>
      </c>
      <c r="D7" s="7" t="s">
        <v>405</v>
      </c>
      <c r="E7" s="7" t="s">
        <v>405</v>
      </c>
      <c r="F7" s="25">
        <v>42415</v>
      </c>
      <c r="G7" s="25">
        <v>42415</v>
      </c>
      <c r="H7" s="25">
        <v>42415</v>
      </c>
      <c r="I7" s="47">
        <v>65714.149999999994</v>
      </c>
      <c r="J7" s="7" t="s">
        <v>11</v>
      </c>
      <c r="K7" s="28">
        <v>0</v>
      </c>
      <c r="L7" s="18" t="s">
        <v>71</v>
      </c>
    </row>
    <row r="8" spans="1:12" x14ac:dyDescent="0.25">
      <c r="A8" s="7" t="s">
        <v>22</v>
      </c>
      <c r="B8" s="7" t="s">
        <v>72</v>
      </c>
      <c r="C8" s="7" t="s">
        <v>9</v>
      </c>
      <c r="D8" s="7" t="s">
        <v>406</v>
      </c>
      <c r="E8" s="7" t="s">
        <v>406</v>
      </c>
      <c r="F8" s="25">
        <v>42424</v>
      </c>
      <c r="G8" s="25">
        <v>42424</v>
      </c>
      <c r="H8" s="25">
        <v>42424</v>
      </c>
      <c r="I8" s="47">
        <v>259516.2</v>
      </c>
      <c r="J8" s="7" t="s">
        <v>11</v>
      </c>
      <c r="K8" s="28">
        <v>0</v>
      </c>
      <c r="L8" s="18" t="s">
        <v>418</v>
      </c>
    </row>
    <row r="9" spans="1:12" x14ac:dyDescent="0.25">
      <c r="A9" s="7" t="s">
        <v>28</v>
      </c>
      <c r="B9" s="7" t="s">
        <v>59</v>
      </c>
      <c r="C9" s="7" t="s">
        <v>9</v>
      </c>
      <c r="D9" s="7" t="s">
        <v>407</v>
      </c>
      <c r="E9" s="7" t="s">
        <v>407</v>
      </c>
      <c r="F9" s="25">
        <v>42416</v>
      </c>
      <c r="G9" s="25">
        <v>42416</v>
      </c>
      <c r="H9" s="25">
        <v>42416</v>
      </c>
      <c r="I9" s="47">
        <v>560127.81000000006</v>
      </c>
      <c r="J9" s="7" t="s">
        <v>11</v>
      </c>
      <c r="K9" s="28">
        <v>0</v>
      </c>
      <c r="L9" s="18" t="s">
        <v>60</v>
      </c>
    </row>
    <row r="10" spans="1:12" x14ac:dyDescent="0.25">
      <c r="A10" s="7" t="s">
        <v>34</v>
      </c>
      <c r="B10" s="7" t="s">
        <v>58</v>
      </c>
      <c r="C10" s="7" t="s">
        <v>9</v>
      </c>
      <c r="D10" s="7" t="s">
        <v>408</v>
      </c>
      <c r="E10" s="7" t="s">
        <v>408</v>
      </c>
      <c r="F10" s="25">
        <v>42409</v>
      </c>
      <c r="G10" s="25">
        <v>42409</v>
      </c>
      <c r="H10" s="25">
        <v>42409</v>
      </c>
      <c r="I10" s="47">
        <v>462225.75</v>
      </c>
      <c r="J10" s="7" t="s">
        <v>11</v>
      </c>
      <c r="K10" s="28">
        <v>0</v>
      </c>
      <c r="L10" s="18" t="s">
        <v>419</v>
      </c>
    </row>
    <row r="11" spans="1:12" x14ac:dyDescent="0.25">
      <c r="A11" s="7" t="s">
        <v>40</v>
      </c>
      <c r="B11" s="7" t="s">
        <v>83</v>
      </c>
      <c r="C11" s="7" t="s">
        <v>9</v>
      </c>
      <c r="D11" s="7" t="s">
        <v>409</v>
      </c>
      <c r="E11" s="7" t="s">
        <v>409</v>
      </c>
      <c r="F11" s="25">
        <v>42423</v>
      </c>
      <c r="G11" s="25">
        <v>42423</v>
      </c>
      <c r="H11" s="25">
        <v>42423</v>
      </c>
      <c r="I11" s="47">
        <v>65964.600000000006</v>
      </c>
      <c r="J11" s="7" t="s">
        <v>11</v>
      </c>
      <c r="K11" s="28">
        <v>0</v>
      </c>
      <c r="L11" s="18" t="s">
        <v>420</v>
      </c>
    </row>
    <row r="12" spans="1:12" x14ac:dyDescent="0.25">
      <c r="A12" s="7" t="s">
        <v>410</v>
      </c>
      <c r="B12" s="7" t="s">
        <v>421</v>
      </c>
      <c r="C12" s="7" t="s">
        <v>9</v>
      </c>
      <c r="D12" s="7" t="s">
        <v>411</v>
      </c>
      <c r="E12" s="7" t="s">
        <v>411</v>
      </c>
      <c r="F12" s="25">
        <v>42405</v>
      </c>
      <c r="G12" s="25">
        <v>42405</v>
      </c>
      <c r="H12" s="25">
        <v>42405</v>
      </c>
      <c r="I12" s="47">
        <v>27492</v>
      </c>
      <c r="J12" s="7" t="s">
        <v>11</v>
      </c>
      <c r="K12" s="28">
        <v>0</v>
      </c>
      <c r="L12" s="18" t="s">
        <v>422</v>
      </c>
    </row>
    <row r="13" spans="1:12" x14ac:dyDescent="0.25">
      <c r="A13" s="7" t="s">
        <v>48</v>
      </c>
      <c r="B13" s="7" t="s">
        <v>91</v>
      </c>
      <c r="C13" s="7" t="s">
        <v>9</v>
      </c>
      <c r="D13" s="7" t="s">
        <v>412</v>
      </c>
      <c r="E13" s="7" t="s">
        <v>412</v>
      </c>
      <c r="F13" s="25">
        <v>42429</v>
      </c>
      <c r="G13" s="25">
        <v>42429</v>
      </c>
      <c r="H13" s="25">
        <v>42429</v>
      </c>
      <c r="I13" s="47">
        <v>26260</v>
      </c>
      <c r="J13" s="7" t="s">
        <v>11</v>
      </c>
      <c r="K13" s="28">
        <v>0</v>
      </c>
      <c r="L13" s="18" t="s">
        <v>423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A2" sqref="A2:XFD20"/>
    </sheetView>
  </sheetViews>
  <sheetFormatPr defaultRowHeight="15" x14ac:dyDescent="0.25"/>
  <cols>
    <col min="1" max="1" width="8.28515625" style="20" bestFit="1" customWidth="1"/>
    <col min="2" max="2" width="29" style="18" bestFit="1" customWidth="1"/>
    <col min="3" max="3" width="15" style="18" bestFit="1" customWidth="1"/>
    <col min="4" max="5" width="18.140625" style="18" bestFit="1" customWidth="1"/>
    <col min="6" max="6" width="12.140625" style="18" bestFit="1" customWidth="1"/>
    <col min="7" max="7" width="14.85546875" style="20" bestFit="1" customWidth="1"/>
    <col min="8" max="8" width="10.7109375" style="20" bestFit="1" customWidth="1"/>
    <col min="9" max="9" width="12.42578125" style="18" bestFit="1" customWidth="1"/>
    <col min="10" max="10" width="8.85546875" style="18" bestFit="1" customWidth="1"/>
    <col min="11" max="11" width="6.5703125" style="18" bestFit="1" customWidth="1"/>
    <col min="12" max="12" width="53.42578125" style="18" bestFit="1" customWidth="1"/>
    <col min="13" max="16384" width="9.140625" style="18"/>
  </cols>
  <sheetData>
    <row r="1" spans="1:12" x14ac:dyDescent="0.25">
      <c r="A1" s="48" t="s">
        <v>0</v>
      </c>
      <c r="B1" s="49" t="s">
        <v>52</v>
      </c>
      <c r="C1" s="49" t="s">
        <v>1</v>
      </c>
      <c r="D1" s="49" t="s">
        <v>2</v>
      </c>
      <c r="E1" s="49" t="s">
        <v>3</v>
      </c>
      <c r="F1" s="49" t="s">
        <v>4</v>
      </c>
      <c r="G1" s="48" t="s">
        <v>5</v>
      </c>
      <c r="H1" s="48" t="s">
        <v>53</v>
      </c>
      <c r="I1" s="49" t="s">
        <v>54</v>
      </c>
      <c r="J1" s="49" t="s">
        <v>6</v>
      </c>
      <c r="K1" s="49" t="s">
        <v>7</v>
      </c>
      <c r="L1" s="50" t="s">
        <v>55</v>
      </c>
    </row>
    <row r="2" spans="1:12" x14ac:dyDescent="0.25">
      <c r="A2" s="51" t="s">
        <v>8</v>
      </c>
      <c r="B2" s="52" t="s">
        <v>56</v>
      </c>
      <c r="C2" s="52" t="s">
        <v>9</v>
      </c>
      <c r="D2" s="52" t="s">
        <v>424</v>
      </c>
      <c r="E2" s="52" t="s">
        <v>424</v>
      </c>
      <c r="F2" s="53">
        <v>42432</v>
      </c>
      <c r="G2" s="54">
        <v>42432</v>
      </c>
      <c r="H2" s="54">
        <v>42432</v>
      </c>
      <c r="I2" s="55">
        <v>39601.49</v>
      </c>
      <c r="J2" s="52" t="s">
        <v>11</v>
      </c>
      <c r="K2" s="56">
        <v>0</v>
      </c>
      <c r="L2" s="18" t="s">
        <v>334</v>
      </c>
    </row>
    <row r="3" spans="1:12" x14ac:dyDescent="0.25">
      <c r="A3" s="51" t="s">
        <v>265</v>
      </c>
      <c r="B3" s="52" t="s">
        <v>290</v>
      </c>
      <c r="C3" s="52" t="s">
        <v>9</v>
      </c>
      <c r="D3" s="52" t="s">
        <v>425</v>
      </c>
      <c r="E3" s="52" t="s">
        <v>425</v>
      </c>
      <c r="F3" s="53">
        <v>42459</v>
      </c>
      <c r="G3" s="54">
        <v>42459</v>
      </c>
      <c r="H3" s="54">
        <v>42459</v>
      </c>
      <c r="I3" s="55">
        <v>124000</v>
      </c>
      <c r="J3" s="52" t="s">
        <v>11</v>
      </c>
      <c r="K3" s="56">
        <v>0</v>
      </c>
      <c r="L3" s="18" t="s">
        <v>447</v>
      </c>
    </row>
    <row r="4" spans="1:12" x14ac:dyDescent="0.25">
      <c r="A4" s="51" t="s">
        <v>15</v>
      </c>
      <c r="B4" s="52" t="s">
        <v>57</v>
      </c>
      <c r="C4" s="52" t="s">
        <v>9</v>
      </c>
      <c r="D4" s="52" t="s">
        <v>426</v>
      </c>
      <c r="E4" s="52" t="s">
        <v>426</v>
      </c>
      <c r="F4" s="53">
        <v>42432</v>
      </c>
      <c r="G4" s="54">
        <v>42432</v>
      </c>
      <c r="H4" s="54">
        <v>42432</v>
      </c>
      <c r="I4" s="55">
        <v>135395.04</v>
      </c>
      <c r="J4" s="52" t="s">
        <v>11</v>
      </c>
      <c r="K4" s="56">
        <v>0</v>
      </c>
      <c r="L4" s="18" t="s">
        <v>163</v>
      </c>
    </row>
    <row r="5" spans="1:12" x14ac:dyDescent="0.25">
      <c r="A5" s="51" t="s">
        <v>219</v>
      </c>
      <c r="B5" s="52" t="s">
        <v>245</v>
      </c>
      <c r="C5" s="52" t="s">
        <v>9</v>
      </c>
      <c r="D5" s="52" t="s">
        <v>427</v>
      </c>
      <c r="E5" s="52" t="s">
        <v>427</v>
      </c>
      <c r="F5" s="53">
        <v>42459</v>
      </c>
      <c r="G5" s="54">
        <v>42459</v>
      </c>
      <c r="H5" s="54">
        <v>42459</v>
      </c>
      <c r="I5" s="55">
        <v>63124.93</v>
      </c>
      <c r="J5" s="52" t="s">
        <v>11</v>
      </c>
      <c r="K5" s="56">
        <v>0</v>
      </c>
      <c r="L5" s="18" t="s">
        <v>71</v>
      </c>
    </row>
    <row r="6" spans="1:12" x14ac:dyDescent="0.25">
      <c r="A6" s="51" t="s">
        <v>403</v>
      </c>
      <c r="B6" s="52" t="s">
        <v>417</v>
      </c>
      <c r="C6" s="52" t="s">
        <v>9</v>
      </c>
      <c r="D6" s="52" t="s">
        <v>428</v>
      </c>
      <c r="E6" s="52" t="s">
        <v>428</v>
      </c>
      <c r="F6" s="53">
        <v>42459</v>
      </c>
      <c r="G6" s="54">
        <v>42459</v>
      </c>
      <c r="H6" s="54">
        <v>42459</v>
      </c>
      <c r="I6" s="55">
        <v>26088.09</v>
      </c>
      <c r="J6" s="52" t="s">
        <v>11</v>
      </c>
      <c r="K6" s="56">
        <v>0</v>
      </c>
      <c r="L6" s="18" t="s">
        <v>163</v>
      </c>
    </row>
    <row r="7" spans="1:12" x14ac:dyDescent="0.25">
      <c r="A7" s="51" t="s">
        <v>375</v>
      </c>
      <c r="B7" s="52" t="s">
        <v>391</v>
      </c>
      <c r="C7" s="52" t="s">
        <v>9</v>
      </c>
      <c r="D7" s="52" t="s">
        <v>429</v>
      </c>
      <c r="E7" s="52" t="s">
        <v>429</v>
      </c>
      <c r="F7" s="53">
        <v>42438</v>
      </c>
      <c r="G7" s="54">
        <v>42438</v>
      </c>
      <c r="H7" s="54">
        <v>42438</v>
      </c>
      <c r="I7" s="55">
        <v>91225.45</v>
      </c>
      <c r="J7" s="52" t="s">
        <v>11</v>
      </c>
      <c r="K7" s="56">
        <v>0</v>
      </c>
      <c r="L7" s="18" t="s">
        <v>66</v>
      </c>
    </row>
    <row r="8" spans="1:12" x14ac:dyDescent="0.25">
      <c r="A8" s="51" t="s">
        <v>430</v>
      </c>
      <c r="B8" s="52" t="s">
        <v>448</v>
      </c>
      <c r="C8" s="52" t="s">
        <v>9</v>
      </c>
      <c r="D8" s="52" t="s">
        <v>431</v>
      </c>
      <c r="E8" s="52" t="s">
        <v>431</v>
      </c>
      <c r="F8" s="53">
        <v>42437</v>
      </c>
      <c r="G8" s="54">
        <v>42437</v>
      </c>
      <c r="H8" s="54">
        <v>42437</v>
      </c>
      <c r="I8" s="55">
        <v>663120</v>
      </c>
      <c r="J8" s="52" t="s">
        <v>11</v>
      </c>
      <c r="K8" s="56">
        <v>0</v>
      </c>
      <c r="L8" s="18" t="s">
        <v>449</v>
      </c>
    </row>
    <row r="9" spans="1:12" x14ac:dyDescent="0.25">
      <c r="A9" s="51" t="s">
        <v>432</v>
      </c>
      <c r="B9" s="52" t="s">
        <v>450</v>
      </c>
      <c r="C9" s="52" t="s">
        <v>9</v>
      </c>
      <c r="D9" s="52" t="s">
        <v>433</v>
      </c>
      <c r="E9" s="52" t="s">
        <v>433</v>
      </c>
      <c r="F9" s="53">
        <v>42436</v>
      </c>
      <c r="G9" s="54">
        <v>42436</v>
      </c>
      <c r="H9" s="54">
        <v>42436</v>
      </c>
      <c r="I9" s="55">
        <v>183368.75</v>
      </c>
      <c r="J9" s="52" t="s">
        <v>11</v>
      </c>
      <c r="K9" s="56">
        <v>0</v>
      </c>
      <c r="L9" s="2" t="s">
        <v>451</v>
      </c>
    </row>
    <row r="10" spans="1:12" x14ac:dyDescent="0.25">
      <c r="A10" s="51" t="s">
        <v>28</v>
      </c>
      <c r="B10" s="18" t="s">
        <v>59</v>
      </c>
      <c r="C10" s="52" t="s">
        <v>9</v>
      </c>
      <c r="D10" s="52" t="s">
        <v>434</v>
      </c>
      <c r="E10" s="52" t="s">
        <v>434</v>
      </c>
      <c r="F10" s="53">
        <v>42444</v>
      </c>
      <c r="G10" s="54">
        <v>42444</v>
      </c>
      <c r="H10" s="54">
        <v>42444</v>
      </c>
      <c r="I10" s="55">
        <v>545058.23</v>
      </c>
      <c r="J10" s="52" t="s">
        <v>11</v>
      </c>
      <c r="K10" s="56">
        <v>0</v>
      </c>
      <c r="L10" s="18" t="s">
        <v>60</v>
      </c>
    </row>
    <row r="11" spans="1:12" x14ac:dyDescent="0.25">
      <c r="A11" s="51" t="s">
        <v>30</v>
      </c>
      <c r="B11" s="18" t="s">
        <v>59</v>
      </c>
      <c r="C11" s="52" t="s">
        <v>9</v>
      </c>
      <c r="D11" s="52" t="s">
        <v>435</v>
      </c>
      <c r="E11" s="52" t="s">
        <v>435</v>
      </c>
      <c r="F11" s="53">
        <v>42444</v>
      </c>
      <c r="G11" s="54">
        <v>42444</v>
      </c>
      <c r="H11" s="54">
        <v>42444</v>
      </c>
      <c r="I11" s="55">
        <v>33503.410000000003</v>
      </c>
      <c r="J11" s="52" t="s">
        <v>11</v>
      </c>
      <c r="K11" s="56">
        <v>0</v>
      </c>
      <c r="L11" s="18" t="s">
        <v>61</v>
      </c>
    </row>
    <row r="12" spans="1:12" x14ac:dyDescent="0.25">
      <c r="A12" s="51" t="s">
        <v>32</v>
      </c>
      <c r="B12" s="52" t="s">
        <v>77</v>
      </c>
      <c r="C12" s="52" t="s">
        <v>9</v>
      </c>
      <c r="D12" s="52" t="s">
        <v>436</v>
      </c>
      <c r="E12" s="52" t="s">
        <v>436</v>
      </c>
      <c r="F12" s="53">
        <v>42460</v>
      </c>
      <c r="G12" s="54">
        <v>42460</v>
      </c>
      <c r="H12" s="54">
        <v>42460</v>
      </c>
      <c r="I12" s="55">
        <v>27483.75</v>
      </c>
      <c r="J12" s="52" t="s">
        <v>11</v>
      </c>
      <c r="K12" s="56">
        <v>0</v>
      </c>
      <c r="L12" s="2" t="s">
        <v>452</v>
      </c>
    </row>
    <row r="13" spans="1:12" x14ac:dyDescent="0.25">
      <c r="A13" s="51" t="s">
        <v>34</v>
      </c>
      <c r="B13" s="8" t="s">
        <v>58</v>
      </c>
      <c r="C13" s="52" t="s">
        <v>9</v>
      </c>
      <c r="D13" s="52" t="s">
        <v>437</v>
      </c>
      <c r="E13" s="52" t="s">
        <v>437</v>
      </c>
      <c r="F13" s="53">
        <v>42438</v>
      </c>
      <c r="G13" s="54">
        <v>42438</v>
      </c>
      <c r="H13" s="54">
        <v>42438</v>
      </c>
      <c r="I13" s="55">
        <v>461427.91</v>
      </c>
      <c r="J13" s="52" t="s">
        <v>11</v>
      </c>
      <c r="K13" s="56">
        <v>0</v>
      </c>
      <c r="L13" s="18" t="s">
        <v>62</v>
      </c>
    </row>
    <row r="14" spans="1:12" x14ac:dyDescent="0.25">
      <c r="A14" s="51" t="s">
        <v>438</v>
      </c>
      <c r="B14" s="52" t="s">
        <v>453</v>
      </c>
      <c r="C14" s="52" t="s">
        <v>9</v>
      </c>
      <c r="D14" s="52" t="s">
        <v>439</v>
      </c>
      <c r="E14" s="52" t="s">
        <v>439</v>
      </c>
      <c r="F14" s="53">
        <v>42460</v>
      </c>
      <c r="G14" s="54">
        <v>42460</v>
      </c>
      <c r="H14" s="54">
        <v>42460</v>
      </c>
      <c r="I14" s="55">
        <v>48296.9</v>
      </c>
      <c r="J14" s="52" t="s">
        <v>11</v>
      </c>
      <c r="K14" s="56">
        <v>0</v>
      </c>
      <c r="L14" s="2" t="s">
        <v>454</v>
      </c>
    </row>
    <row r="15" spans="1:12" x14ac:dyDescent="0.25">
      <c r="A15" s="51" t="s">
        <v>344</v>
      </c>
      <c r="B15" s="52" t="s">
        <v>355</v>
      </c>
      <c r="C15" s="52" t="s">
        <v>9</v>
      </c>
      <c r="D15" s="52" t="s">
        <v>440</v>
      </c>
      <c r="E15" s="52" t="s">
        <v>440</v>
      </c>
      <c r="F15" s="53">
        <v>42438</v>
      </c>
      <c r="G15" s="54">
        <v>42438</v>
      </c>
      <c r="H15" s="54">
        <v>42438</v>
      </c>
      <c r="I15" s="55">
        <v>75492</v>
      </c>
      <c r="J15" s="52" t="s">
        <v>11</v>
      </c>
      <c r="K15" s="56">
        <v>0</v>
      </c>
      <c r="L15" s="2" t="s">
        <v>455</v>
      </c>
    </row>
    <row r="16" spans="1:12" x14ac:dyDescent="0.25">
      <c r="A16" s="51" t="s">
        <v>40</v>
      </c>
      <c r="B16" s="52" t="s">
        <v>83</v>
      </c>
      <c r="C16" s="52" t="s">
        <v>9</v>
      </c>
      <c r="D16" s="52" t="s">
        <v>441</v>
      </c>
      <c r="E16" s="52" t="s">
        <v>441</v>
      </c>
      <c r="F16" s="53">
        <v>42460</v>
      </c>
      <c r="G16" s="54">
        <v>42460</v>
      </c>
      <c r="H16" s="54">
        <v>42460</v>
      </c>
      <c r="I16" s="55">
        <v>508914.36</v>
      </c>
      <c r="J16" s="52" t="s">
        <v>11</v>
      </c>
      <c r="K16" s="56">
        <v>0</v>
      </c>
      <c r="L16" s="2" t="s">
        <v>456</v>
      </c>
    </row>
    <row r="17" spans="1:12" x14ac:dyDescent="0.25">
      <c r="A17" s="51" t="s">
        <v>442</v>
      </c>
      <c r="B17" s="52" t="s">
        <v>457</v>
      </c>
      <c r="C17" s="52" t="s">
        <v>9</v>
      </c>
      <c r="D17" s="52" t="s">
        <v>443</v>
      </c>
      <c r="E17" s="52" t="s">
        <v>443</v>
      </c>
      <c r="F17" s="53">
        <v>42438</v>
      </c>
      <c r="G17" s="54">
        <v>42438</v>
      </c>
      <c r="H17" s="54">
        <v>42438</v>
      </c>
      <c r="I17" s="55">
        <v>75213.87</v>
      </c>
      <c r="J17" s="52" t="s">
        <v>11</v>
      </c>
      <c r="K17" s="56">
        <v>0</v>
      </c>
      <c r="L17" s="2" t="s">
        <v>66</v>
      </c>
    </row>
    <row r="18" spans="1:12" x14ac:dyDescent="0.25">
      <c r="A18" s="51" t="s">
        <v>442</v>
      </c>
      <c r="B18" s="52" t="s">
        <v>457</v>
      </c>
      <c r="C18" s="52" t="s">
        <v>9</v>
      </c>
      <c r="D18" s="52" t="s">
        <v>444</v>
      </c>
      <c r="E18" s="52" t="s">
        <v>444</v>
      </c>
      <c r="F18" s="53">
        <v>42444</v>
      </c>
      <c r="G18" s="54">
        <v>42444</v>
      </c>
      <c r="H18" s="54">
        <v>42444</v>
      </c>
      <c r="I18" s="55">
        <v>126080.81</v>
      </c>
      <c r="J18" s="52" t="s">
        <v>11</v>
      </c>
      <c r="K18" s="56">
        <v>0</v>
      </c>
      <c r="L18" s="2" t="s">
        <v>66</v>
      </c>
    </row>
    <row r="19" spans="1:12" x14ac:dyDescent="0.25">
      <c r="A19" s="51" t="s">
        <v>112</v>
      </c>
      <c r="B19" s="52" t="s">
        <v>131</v>
      </c>
      <c r="C19" s="52" t="s">
        <v>9</v>
      </c>
      <c r="D19" s="52" t="s">
        <v>445</v>
      </c>
      <c r="E19" s="52" t="s">
        <v>445</v>
      </c>
      <c r="F19" s="53">
        <v>42432</v>
      </c>
      <c r="G19" s="54">
        <v>42432</v>
      </c>
      <c r="H19" s="54">
        <v>42432</v>
      </c>
      <c r="I19" s="55">
        <v>81652.2</v>
      </c>
      <c r="J19" s="52" t="s">
        <v>11</v>
      </c>
      <c r="K19" s="56">
        <v>0</v>
      </c>
      <c r="L19" s="2" t="s">
        <v>458</v>
      </c>
    </row>
    <row r="20" spans="1:12" x14ac:dyDescent="0.25">
      <c r="A20" s="51" t="s">
        <v>42</v>
      </c>
      <c r="B20" s="52" t="s">
        <v>85</v>
      </c>
      <c r="C20" s="52" t="s">
        <v>9</v>
      </c>
      <c r="D20" s="52" t="s">
        <v>446</v>
      </c>
      <c r="E20" s="52" t="s">
        <v>446</v>
      </c>
      <c r="F20" s="53">
        <v>42460</v>
      </c>
      <c r="G20" s="54">
        <v>42460</v>
      </c>
      <c r="H20" s="54">
        <v>42460</v>
      </c>
      <c r="I20" s="55">
        <v>33605.93</v>
      </c>
      <c r="J20" s="52" t="s">
        <v>11</v>
      </c>
      <c r="K20" s="56">
        <v>0</v>
      </c>
      <c r="L20" s="2" t="s">
        <v>459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3"/>
  <sheetViews>
    <sheetView workbookViewId="0">
      <selection activeCell="F21" sqref="F21"/>
    </sheetView>
  </sheetViews>
  <sheetFormatPr defaultRowHeight="15" x14ac:dyDescent="0.25"/>
  <cols>
    <col min="1" max="1" width="9.140625" style="59"/>
    <col min="2" max="2" width="32.42578125" bestFit="1" customWidth="1"/>
    <col min="3" max="3" width="9.140625" customWidth="1"/>
    <col min="4" max="4" width="11" bestFit="1" customWidth="1"/>
    <col min="5" max="5" width="9.140625" customWidth="1"/>
    <col min="6" max="8" width="10.7109375" bestFit="1" customWidth="1"/>
    <col min="9" max="10" width="9.140625" customWidth="1"/>
    <col min="11" max="11" width="14" bestFit="1" customWidth="1"/>
    <col min="12" max="13" width="9.140625" customWidth="1"/>
    <col min="14" max="14" width="76.85546875" bestFit="1" customWidth="1"/>
    <col min="15" max="15" width="23" bestFit="1" customWidth="1"/>
    <col min="16" max="16" width="19" bestFit="1" customWidth="1"/>
  </cols>
  <sheetData>
    <row r="1" spans="1:16" s="18" customFormat="1" ht="39" x14ac:dyDescent="0.25">
      <c r="A1" s="62" t="s">
        <v>0</v>
      </c>
      <c r="B1" s="62" t="s">
        <v>52</v>
      </c>
      <c r="C1" s="62" t="s">
        <v>1</v>
      </c>
      <c r="D1" s="62" t="s">
        <v>2</v>
      </c>
      <c r="E1" s="62" t="s">
        <v>3</v>
      </c>
      <c r="F1" s="62" t="s">
        <v>4</v>
      </c>
      <c r="G1" s="62" t="s">
        <v>5</v>
      </c>
      <c r="H1" s="62" t="s">
        <v>53</v>
      </c>
      <c r="I1" s="62" t="s">
        <v>554</v>
      </c>
      <c r="J1" s="62" t="s">
        <v>543</v>
      </c>
      <c r="K1" s="62" t="s">
        <v>54</v>
      </c>
      <c r="L1" s="62" t="s">
        <v>6</v>
      </c>
      <c r="M1" s="62" t="s">
        <v>7</v>
      </c>
      <c r="N1" s="63" t="s">
        <v>55</v>
      </c>
      <c r="O1" s="63" t="s">
        <v>525</v>
      </c>
      <c r="P1" s="63" t="s">
        <v>541</v>
      </c>
    </row>
    <row r="2" spans="1:16" s="2" customFormat="1" x14ac:dyDescent="0.25">
      <c r="A2" s="2" t="s">
        <v>8</v>
      </c>
      <c r="B2" s="2" t="s">
        <v>56</v>
      </c>
      <c r="C2" s="2" t="s">
        <v>9</v>
      </c>
      <c r="D2" s="2" t="s">
        <v>10</v>
      </c>
      <c r="E2" s="2" t="s">
        <v>10</v>
      </c>
      <c r="F2" s="3">
        <v>42102</v>
      </c>
      <c r="G2" s="3">
        <v>42102</v>
      </c>
      <c r="H2" s="3">
        <v>42102</v>
      </c>
      <c r="I2" s="2">
        <f>MONTH(H2)</f>
        <v>4</v>
      </c>
      <c r="J2" s="2" t="str">
        <f>VLOOKUP(I2,Lookup!A:B,2,0)</f>
        <v>Apr 2015</v>
      </c>
      <c r="K2" s="4">
        <v>37726.33</v>
      </c>
      <c r="L2" s="2" t="s">
        <v>11</v>
      </c>
      <c r="M2" s="5">
        <v>0</v>
      </c>
      <c r="N2" s="2" t="s">
        <v>63</v>
      </c>
      <c r="O2" s="2" t="str">
        <f>VLOOKUP(A2,Lookup!K:L,2,0)</f>
        <v>Catering costs</v>
      </c>
      <c r="P2" s="2" t="str">
        <f>VLOOKUP(B2,Lookup!D:E,2,0)</f>
        <v>Core</v>
      </c>
    </row>
    <row r="3" spans="1:16" s="2" customFormat="1" x14ac:dyDescent="0.25">
      <c r="A3" s="2" t="s">
        <v>8</v>
      </c>
      <c r="B3" s="2" t="s">
        <v>56</v>
      </c>
      <c r="C3" s="2" t="s">
        <v>9</v>
      </c>
      <c r="D3" s="2" t="s">
        <v>12</v>
      </c>
      <c r="E3" s="2" t="s">
        <v>12</v>
      </c>
      <c r="F3" s="3">
        <v>42123</v>
      </c>
      <c r="G3" s="3">
        <v>42123</v>
      </c>
      <c r="H3" s="3">
        <v>42123</v>
      </c>
      <c r="I3" s="2">
        <f t="shared" ref="I3:I66" si="0">MONTH(H3)</f>
        <v>4</v>
      </c>
      <c r="J3" s="2" t="str">
        <f>VLOOKUP(I3,Lookup!A:B,2,0)</f>
        <v>Apr 2015</v>
      </c>
      <c r="K3" s="4">
        <v>38852.68</v>
      </c>
      <c r="L3" s="2" t="s">
        <v>11</v>
      </c>
      <c r="M3" s="5">
        <v>0</v>
      </c>
      <c r="N3" s="2" t="s">
        <v>63</v>
      </c>
      <c r="O3" s="2" t="str">
        <f>VLOOKUP(A3,Lookup!K:L,2,0)</f>
        <v>Catering costs</v>
      </c>
      <c r="P3" s="2" t="str">
        <f>VLOOKUP(B3,Lookup!D:E,2,0)</f>
        <v>Core</v>
      </c>
    </row>
    <row r="4" spans="1:16" s="2" customFormat="1" x14ac:dyDescent="0.25">
      <c r="A4" s="2" t="s">
        <v>13</v>
      </c>
      <c r="B4" s="2" t="s">
        <v>64</v>
      </c>
      <c r="C4" s="2" t="s">
        <v>9</v>
      </c>
      <c r="D4" s="2" t="s">
        <v>14</v>
      </c>
      <c r="E4" s="2" t="s">
        <v>14</v>
      </c>
      <c r="F4" s="3">
        <v>42109</v>
      </c>
      <c r="G4" s="3">
        <v>42109</v>
      </c>
      <c r="H4" s="3">
        <v>42109</v>
      </c>
      <c r="I4" s="2">
        <f t="shared" si="0"/>
        <v>4</v>
      </c>
      <c r="J4" s="2" t="str">
        <f>VLOOKUP(I4,Lookup!A:B,2,0)</f>
        <v>Apr 2015</v>
      </c>
      <c r="K4" s="4">
        <v>27000</v>
      </c>
      <c r="L4" s="2" t="s">
        <v>11</v>
      </c>
      <c r="M4" s="5">
        <v>0</v>
      </c>
      <c r="N4" s="2" t="s">
        <v>65</v>
      </c>
      <c r="O4" s="2" t="str">
        <f>VLOOKUP(A4,Lookup!K:L,2,0)</f>
        <v>Consultancy costs</v>
      </c>
      <c r="P4" s="2" t="str">
        <f>VLOOKUP(B4,Lookup!D:E,2,0)</f>
        <v>Combination</v>
      </c>
    </row>
    <row r="5" spans="1:16" s="2" customFormat="1" x14ac:dyDescent="0.25">
      <c r="A5" s="2" t="s">
        <v>15</v>
      </c>
      <c r="B5" s="7" t="s">
        <v>57</v>
      </c>
      <c r="C5" s="2" t="s">
        <v>9</v>
      </c>
      <c r="D5" s="2" t="s">
        <v>16</v>
      </c>
      <c r="E5" s="2" t="s">
        <v>16</v>
      </c>
      <c r="F5" s="3">
        <v>42102</v>
      </c>
      <c r="G5" s="3">
        <v>42102</v>
      </c>
      <c r="H5" s="3">
        <v>42102</v>
      </c>
      <c r="I5" s="2">
        <f t="shared" si="0"/>
        <v>4</v>
      </c>
      <c r="J5" s="2" t="str">
        <f>VLOOKUP(I5,Lookup!A:B,2,0)</f>
        <v>Apr 2015</v>
      </c>
      <c r="K5" s="4">
        <v>34604.92</v>
      </c>
      <c r="L5" s="2" t="s">
        <v>11</v>
      </c>
      <c r="M5" s="5">
        <v>0</v>
      </c>
      <c r="N5" s="2" t="s">
        <v>66</v>
      </c>
      <c r="O5" s="2" t="str">
        <f>VLOOKUP(A5,Lookup!K:L,2,0)</f>
        <v>Conference &amp; Travel costs</v>
      </c>
      <c r="P5" s="2" t="str">
        <f>VLOOKUP(B5,Lookup!D:E,2,0)</f>
        <v>Combination</v>
      </c>
    </row>
    <row r="6" spans="1:16" s="2" customFormat="1" x14ac:dyDescent="0.25">
      <c r="A6" s="2" t="s">
        <v>15</v>
      </c>
      <c r="B6" s="7" t="s">
        <v>57</v>
      </c>
      <c r="C6" s="2" t="s">
        <v>9</v>
      </c>
      <c r="D6" s="2" t="s">
        <v>17</v>
      </c>
      <c r="E6" s="2" t="s">
        <v>17</v>
      </c>
      <c r="F6" s="3">
        <v>42109</v>
      </c>
      <c r="G6" s="3">
        <v>42109</v>
      </c>
      <c r="H6" s="3">
        <v>42109</v>
      </c>
      <c r="I6" s="2">
        <f t="shared" si="0"/>
        <v>4</v>
      </c>
      <c r="J6" s="2" t="str">
        <f>VLOOKUP(I6,Lookup!A:B,2,0)</f>
        <v>Apr 2015</v>
      </c>
      <c r="K6" s="4">
        <v>76713.509999999995</v>
      </c>
      <c r="L6" s="2" t="s">
        <v>11</v>
      </c>
      <c r="M6" s="5">
        <v>0</v>
      </c>
      <c r="N6" s="2" t="s">
        <v>67</v>
      </c>
      <c r="O6" s="2" t="str">
        <f>VLOOKUP(A6,Lookup!K:L,2,0)</f>
        <v>Conference &amp; Travel costs</v>
      </c>
      <c r="P6" s="2" t="str">
        <f>VLOOKUP(B6,Lookup!D:E,2,0)</f>
        <v>Combination</v>
      </c>
    </row>
    <row r="7" spans="1:16" s="2" customFormat="1" x14ac:dyDescent="0.25">
      <c r="A7" s="2" t="s">
        <v>18</v>
      </c>
      <c r="B7" s="2" t="s">
        <v>68</v>
      </c>
      <c r="C7" s="2" t="s">
        <v>9</v>
      </c>
      <c r="D7" s="2" t="s">
        <v>19</v>
      </c>
      <c r="E7" s="2" t="s">
        <v>19</v>
      </c>
      <c r="F7" s="3">
        <v>42109</v>
      </c>
      <c r="G7" s="3">
        <v>42109</v>
      </c>
      <c r="H7" s="3">
        <v>42109</v>
      </c>
      <c r="I7" s="2">
        <f t="shared" si="0"/>
        <v>4</v>
      </c>
      <c r="J7" s="2" t="str">
        <f>VLOOKUP(I7,Lookup!A:B,2,0)</f>
        <v>Apr 2015</v>
      </c>
      <c r="K7" s="4">
        <v>36421.980000000003</v>
      </c>
      <c r="L7" s="2" t="s">
        <v>11</v>
      </c>
      <c r="M7" s="5">
        <v>0</v>
      </c>
      <c r="N7" s="2" t="s">
        <v>69</v>
      </c>
      <c r="O7" s="2" t="str">
        <f>VLOOKUP(A7,Lookup!K:L,2,0)</f>
        <v>IT costs</v>
      </c>
      <c r="P7" s="2" t="str">
        <f>VLOOKUP(B7,Lookup!D:E,2,0)</f>
        <v>Core</v>
      </c>
    </row>
    <row r="8" spans="1:16" s="2" customFormat="1" x14ac:dyDescent="0.25">
      <c r="A8" s="2" t="s">
        <v>20</v>
      </c>
      <c r="B8" s="2" t="s">
        <v>70</v>
      </c>
      <c r="C8" s="2" t="s">
        <v>9</v>
      </c>
      <c r="D8" s="2" t="s">
        <v>21</v>
      </c>
      <c r="E8" s="2" t="s">
        <v>21</v>
      </c>
      <c r="F8" s="3">
        <v>42117</v>
      </c>
      <c r="G8" s="3">
        <v>42117</v>
      </c>
      <c r="H8" s="3">
        <v>42117</v>
      </c>
      <c r="I8" s="2">
        <f t="shared" si="0"/>
        <v>4</v>
      </c>
      <c r="J8" s="2" t="str">
        <f>VLOOKUP(I8,Lookup!A:B,2,0)</f>
        <v>Apr 2015</v>
      </c>
      <c r="K8" s="4">
        <v>25963.32</v>
      </c>
      <c r="L8" s="2" t="s">
        <v>11</v>
      </c>
      <c r="M8" s="5">
        <v>0</v>
      </c>
      <c r="N8" s="2" t="s">
        <v>71</v>
      </c>
      <c r="O8" s="2" t="str">
        <f>VLOOKUP(A8,Lookup!K:L,2,0)</f>
        <v>Secondment costs</v>
      </c>
      <c r="P8" s="2" t="str">
        <f>VLOOKUP(B8,Lookup!D:E,2,0)</f>
        <v>Grant</v>
      </c>
    </row>
    <row r="9" spans="1:16" s="2" customFormat="1" x14ac:dyDescent="0.25">
      <c r="A9" s="2" t="s">
        <v>22</v>
      </c>
      <c r="B9" s="2" t="s">
        <v>72</v>
      </c>
      <c r="C9" s="2" t="s">
        <v>9</v>
      </c>
      <c r="D9" s="2" t="s">
        <v>23</v>
      </c>
      <c r="E9" s="2" t="s">
        <v>23</v>
      </c>
      <c r="F9" s="3">
        <v>42121</v>
      </c>
      <c r="G9" s="3">
        <v>42121</v>
      </c>
      <c r="H9" s="3">
        <v>42121</v>
      </c>
      <c r="I9" s="2">
        <f t="shared" si="0"/>
        <v>4</v>
      </c>
      <c r="J9" s="2" t="str">
        <f>VLOOKUP(I9,Lookup!A:B,2,0)</f>
        <v>Apr 2015</v>
      </c>
      <c r="K9" s="4">
        <v>32900.17</v>
      </c>
      <c r="L9" s="2" t="s">
        <v>11</v>
      </c>
      <c r="M9" s="5">
        <v>0</v>
      </c>
      <c r="N9" s="2" t="s">
        <v>73</v>
      </c>
      <c r="O9" s="2" t="str">
        <f>VLOOKUP(A9,Lookup!K:L,2,0)</f>
        <v>Property costs</v>
      </c>
      <c r="P9" s="2" t="str">
        <f>VLOOKUP(B9,Lookup!D:E,2,0)</f>
        <v>Combination</v>
      </c>
    </row>
    <row r="10" spans="1:16" s="2" customFormat="1" x14ac:dyDescent="0.25">
      <c r="A10" s="74" t="s">
        <v>24</v>
      </c>
      <c r="B10" s="2" t="s">
        <v>74</v>
      </c>
      <c r="C10" s="2" t="s">
        <v>9</v>
      </c>
      <c r="D10" s="2" t="s">
        <v>25</v>
      </c>
      <c r="E10" s="2" t="s">
        <v>25</v>
      </c>
      <c r="F10" s="3">
        <v>42102</v>
      </c>
      <c r="G10" s="3">
        <v>42102</v>
      </c>
      <c r="H10" s="3">
        <v>42102</v>
      </c>
      <c r="I10" s="2">
        <f t="shared" si="0"/>
        <v>4</v>
      </c>
      <c r="J10" s="2" t="str">
        <f>VLOOKUP(I10,Lookup!A:B,2,0)</f>
        <v>Apr 2015</v>
      </c>
      <c r="K10" s="4">
        <v>36744</v>
      </c>
      <c r="L10" s="2" t="s">
        <v>11</v>
      </c>
      <c r="M10" s="5">
        <v>0</v>
      </c>
      <c r="N10" s="2" t="s">
        <v>75</v>
      </c>
      <c r="O10" s="2" t="str">
        <f>VLOOKUP(A10,Lookup!K:L,2,0)</f>
        <v>IT costs</v>
      </c>
      <c r="P10" s="2" t="str">
        <f>VLOOKUP(B10,Lookup!D:E,2,0)</f>
        <v>Core</v>
      </c>
    </row>
    <row r="11" spans="1:16" s="2" customFormat="1" x14ac:dyDescent="0.25">
      <c r="A11" s="74" t="s">
        <v>26</v>
      </c>
      <c r="B11" s="2" t="s">
        <v>76</v>
      </c>
      <c r="C11" s="2" t="s">
        <v>9</v>
      </c>
      <c r="D11" s="2" t="s">
        <v>27</v>
      </c>
      <c r="E11" s="2" t="s">
        <v>27</v>
      </c>
      <c r="F11" s="3">
        <v>42117</v>
      </c>
      <c r="G11" s="3">
        <v>42117</v>
      </c>
      <c r="H11" s="3">
        <v>42117</v>
      </c>
      <c r="I11" s="2">
        <f t="shared" si="0"/>
        <v>4</v>
      </c>
      <c r="J11" s="2" t="str">
        <f>VLOOKUP(I11,Lookup!A:B,2,0)</f>
        <v>Apr 2015</v>
      </c>
      <c r="K11" s="4">
        <v>26966.55</v>
      </c>
      <c r="L11" s="2" t="s">
        <v>11</v>
      </c>
      <c r="M11" s="5">
        <v>0</v>
      </c>
      <c r="N11" s="2" t="s">
        <v>71</v>
      </c>
      <c r="O11" s="2" t="str">
        <f>VLOOKUP(A11,Lookup!K:L,2,0)</f>
        <v>Secondment costs</v>
      </c>
      <c r="P11" s="2" t="str">
        <f>VLOOKUP(B11,Lookup!D:E,2,0)</f>
        <v>Grant</v>
      </c>
    </row>
    <row r="12" spans="1:16" s="2" customFormat="1" x14ac:dyDescent="0.25">
      <c r="A12" s="2" t="s">
        <v>28</v>
      </c>
      <c r="B12" s="2" t="s">
        <v>59</v>
      </c>
      <c r="C12" s="2" t="s">
        <v>9</v>
      </c>
      <c r="D12" s="2" t="s">
        <v>29</v>
      </c>
      <c r="E12" s="2" t="s">
        <v>29</v>
      </c>
      <c r="F12" s="3">
        <v>42109</v>
      </c>
      <c r="G12" s="3">
        <v>42109</v>
      </c>
      <c r="H12" s="3">
        <v>42109</v>
      </c>
      <c r="I12" s="2">
        <f t="shared" si="0"/>
        <v>4</v>
      </c>
      <c r="J12" s="2" t="str">
        <f>VLOOKUP(I12,Lookup!A:B,2,0)</f>
        <v>Apr 2015</v>
      </c>
      <c r="K12" s="4">
        <v>551319.97</v>
      </c>
      <c r="L12" s="2" t="s">
        <v>11</v>
      </c>
      <c r="M12" s="5">
        <v>0</v>
      </c>
      <c r="N12" s="2" t="s">
        <v>60</v>
      </c>
      <c r="O12" s="2" t="str">
        <f>VLOOKUP(A12,Lookup!K:L,2,0)</f>
        <v>Staff costs</v>
      </c>
      <c r="P12" s="2" t="str">
        <f>VLOOKUP(B12,Lookup!D:E,2,0)</f>
        <v>Combination</v>
      </c>
    </row>
    <row r="13" spans="1:16" s="2" customFormat="1" x14ac:dyDescent="0.25">
      <c r="A13" s="2" t="s">
        <v>30</v>
      </c>
      <c r="B13" s="2" t="s">
        <v>59</v>
      </c>
      <c r="C13" s="2" t="s">
        <v>9</v>
      </c>
      <c r="D13" s="2" t="s">
        <v>31</v>
      </c>
      <c r="E13" s="2" t="s">
        <v>31</v>
      </c>
      <c r="F13" s="3">
        <v>42109</v>
      </c>
      <c r="G13" s="3">
        <v>42109</v>
      </c>
      <c r="H13" s="3">
        <v>42109</v>
      </c>
      <c r="I13" s="2">
        <f t="shared" si="0"/>
        <v>4</v>
      </c>
      <c r="J13" s="2" t="str">
        <f>VLOOKUP(I13,Lookup!A:B,2,0)</f>
        <v>Apr 2015</v>
      </c>
      <c r="K13" s="4">
        <v>51270.91</v>
      </c>
      <c r="L13" s="2" t="s">
        <v>11</v>
      </c>
      <c r="M13" s="5">
        <v>0</v>
      </c>
      <c r="N13" s="2" t="s">
        <v>61</v>
      </c>
      <c r="O13" s="2" t="str">
        <f>VLOOKUP(A13,Lookup!K:L,2,0)</f>
        <v>Staff costs</v>
      </c>
      <c r="P13" s="2" t="str">
        <f>VLOOKUP(B13,Lookup!D:E,2,0)</f>
        <v>Combination</v>
      </c>
    </row>
    <row r="14" spans="1:16" s="2" customFormat="1" x14ac:dyDescent="0.25">
      <c r="A14" s="74" t="s">
        <v>32</v>
      </c>
      <c r="B14" s="2" t="s">
        <v>77</v>
      </c>
      <c r="C14" s="2" t="s">
        <v>9</v>
      </c>
      <c r="D14" s="2" t="s">
        <v>33</v>
      </c>
      <c r="E14" s="2" t="s">
        <v>33</v>
      </c>
      <c r="F14" s="3">
        <v>42102</v>
      </c>
      <c r="G14" s="3">
        <v>42102</v>
      </c>
      <c r="H14" s="3">
        <v>42102</v>
      </c>
      <c r="I14" s="2">
        <f t="shared" si="0"/>
        <v>4</v>
      </c>
      <c r="J14" s="2" t="str">
        <f>VLOOKUP(I14,Lookup!A:B,2,0)</f>
        <v>Apr 2015</v>
      </c>
      <c r="K14" s="4">
        <v>31175</v>
      </c>
      <c r="L14" s="2" t="s">
        <v>11</v>
      </c>
      <c r="M14" s="5">
        <v>0</v>
      </c>
      <c r="N14" s="2" t="s">
        <v>78</v>
      </c>
      <c r="O14" s="2" t="str">
        <f>VLOOKUP(A14,Lookup!K:L,2,0)</f>
        <v>IT costs</v>
      </c>
      <c r="P14" s="2" t="str">
        <f>VLOOKUP(B14,Lookup!D:E,2,0)</f>
        <v>Core</v>
      </c>
    </row>
    <row r="15" spans="1:16" s="2" customFormat="1" x14ac:dyDescent="0.25">
      <c r="A15" s="2" t="s">
        <v>34</v>
      </c>
      <c r="B15" s="8" t="s">
        <v>58</v>
      </c>
      <c r="C15" s="2" t="s">
        <v>9</v>
      </c>
      <c r="D15" s="2" t="s">
        <v>35</v>
      </c>
      <c r="E15" s="2" t="s">
        <v>35</v>
      </c>
      <c r="F15" s="3">
        <v>42102</v>
      </c>
      <c r="G15" s="3">
        <v>42102</v>
      </c>
      <c r="H15" s="3">
        <v>42102</v>
      </c>
      <c r="I15" s="2">
        <f t="shared" si="0"/>
        <v>4</v>
      </c>
      <c r="J15" s="2" t="str">
        <f>VLOOKUP(I15,Lookup!A:B,2,0)</f>
        <v>Apr 2015</v>
      </c>
      <c r="K15" s="4">
        <v>452593.23</v>
      </c>
      <c r="L15" s="2" t="s">
        <v>11</v>
      </c>
      <c r="M15" s="5">
        <v>0</v>
      </c>
      <c r="N15" s="2" t="s">
        <v>62</v>
      </c>
      <c r="O15" s="2" t="str">
        <f>VLOOKUP(A15,Lookup!K:L,2,0)</f>
        <v>Staff costs</v>
      </c>
      <c r="P15" s="2" t="str">
        <f>VLOOKUP(B15,Lookup!D:E,2,0)</f>
        <v>Combination</v>
      </c>
    </row>
    <row r="16" spans="1:16" s="2" customFormat="1" x14ac:dyDescent="0.25">
      <c r="A16" s="2" t="s">
        <v>36</v>
      </c>
      <c r="B16" s="2" t="s">
        <v>79</v>
      </c>
      <c r="C16" s="2" t="s">
        <v>9</v>
      </c>
      <c r="D16" s="2" t="s">
        <v>37</v>
      </c>
      <c r="E16" s="2" t="s">
        <v>37</v>
      </c>
      <c r="F16" s="3">
        <v>42109</v>
      </c>
      <c r="G16" s="3">
        <v>42109</v>
      </c>
      <c r="H16" s="3">
        <v>42109</v>
      </c>
      <c r="I16" s="2">
        <f t="shared" si="0"/>
        <v>4</v>
      </c>
      <c r="J16" s="2" t="str">
        <f>VLOOKUP(I16,Lookup!A:B,2,0)</f>
        <v>Apr 2015</v>
      </c>
      <c r="K16" s="4">
        <v>29855.75</v>
      </c>
      <c r="L16" s="2" t="s">
        <v>11</v>
      </c>
      <c r="M16" s="5">
        <v>0</v>
      </c>
      <c r="N16" s="2" t="s">
        <v>80</v>
      </c>
      <c r="O16" s="2" t="str">
        <f>VLOOKUP(A16,Lookup!K:L,2,0)</f>
        <v>Postage costs</v>
      </c>
      <c r="P16" s="2" t="str">
        <f>VLOOKUP(B16,Lookup!D:E,2,0)</f>
        <v>Core</v>
      </c>
    </row>
    <row r="17" spans="1:16" s="2" customFormat="1" x14ac:dyDescent="0.25">
      <c r="A17" s="2" t="s">
        <v>38</v>
      </c>
      <c r="B17" s="2" t="s">
        <v>81</v>
      </c>
      <c r="C17" s="2" t="s">
        <v>9</v>
      </c>
      <c r="D17" s="2" t="s">
        <v>39</v>
      </c>
      <c r="E17" s="2" t="s">
        <v>39</v>
      </c>
      <c r="F17" s="3">
        <v>42123</v>
      </c>
      <c r="G17" s="3">
        <v>42123</v>
      </c>
      <c r="H17" s="3">
        <v>42123</v>
      </c>
      <c r="I17" s="2">
        <f t="shared" si="0"/>
        <v>4</v>
      </c>
      <c r="J17" s="2" t="str">
        <f>VLOOKUP(I17,Lookup!A:B,2,0)</f>
        <v>Apr 2015</v>
      </c>
      <c r="K17" s="4">
        <v>33498.51</v>
      </c>
      <c r="L17" s="2" t="s">
        <v>11</v>
      </c>
      <c r="M17" s="5">
        <v>0</v>
      </c>
      <c r="N17" s="2" t="s">
        <v>82</v>
      </c>
      <c r="O17" s="2" t="str">
        <f>VLOOKUP(A17,Lookup!K:L,2,0)</f>
        <v>Staff costs</v>
      </c>
      <c r="P17" s="2" t="str">
        <f>VLOOKUP(B17,Lookup!D:E,2,0)</f>
        <v>Combination</v>
      </c>
    </row>
    <row r="18" spans="1:16" s="2" customFormat="1" x14ac:dyDescent="0.25">
      <c r="A18" s="2" t="s">
        <v>40</v>
      </c>
      <c r="B18" s="2" t="s">
        <v>83</v>
      </c>
      <c r="C18" s="2" t="s">
        <v>9</v>
      </c>
      <c r="D18" s="2" t="s">
        <v>41</v>
      </c>
      <c r="E18" s="2" t="s">
        <v>41</v>
      </c>
      <c r="F18" s="3">
        <v>42121</v>
      </c>
      <c r="G18" s="3">
        <v>42121</v>
      </c>
      <c r="H18" s="3">
        <v>42121</v>
      </c>
      <c r="I18" s="2">
        <f t="shared" si="0"/>
        <v>4</v>
      </c>
      <c r="J18" s="2" t="str">
        <f>VLOOKUP(I18,Lookup!A:B,2,0)</f>
        <v>Apr 2015</v>
      </c>
      <c r="K18" s="4">
        <v>72461.600000000006</v>
      </c>
      <c r="L18" s="2" t="s">
        <v>11</v>
      </c>
      <c r="M18" s="5">
        <v>0</v>
      </c>
      <c r="N18" s="2" t="s">
        <v>84</v>
      </c>
      <c r="O18" s="2" t="str">
        <f>VLOOKUP(A18,Lookup!K:L,2,0)</f>
        <v>IT costs</v>
      </c>
      <c r="P18" s="2" t="str">
        <f>VLOOKUP(B18,Lookup!D:E,2,0)</f>
        <v>Grant</v>
      </c>
    </row>
    <row r="19" spans="1:16" s="2" customFormat="1" x14ac:dyDescent="0.25">
      <c r="A19" s="74" t="s">
        <v>42</v>
      </c>
      <c r="B19" s="2" t="s">
        <v>85</v>
      </c>
      <c r="C19" s="2" t="s">
        <v>9</v>
      </c>
      <c r="D19" s="2" t="s">
        <v>43</v>
      </c>
      <c r="E19" s="2" t="s">
        <v>43</v>
      </c>
      <c r="F19" s="3">
        <v>42102</v>
      </c>
      <c r="G19" s="3">
        <v>42102</v>
      </c>
      <c r="H19" s="3">
        <v>42102</v>
      </c>
      <c r="I19" s="2">
        <f t="shared" si="0"/>
        <v>4</v>
      </c>
      <c r="J19" s="2" t="str">
        <f>VLOOKUP(I19,Lookup!A:B,2,0)</f>
        <v>Apr 2015</v>
      </c>
      <c r="K19" s="4">
        <v>55816.73</v>
      </c>
      <c r="L19" s="2" t="s">
        <v>11</v>
      </c>
      <c r="M19" s="5">
        <v>0</v>
      </c>
      <c r="N19" s="2" t="s">
        <v>86</v>
      </c>
      <c r="O19" s="2" t="str">
        <f>VLOOKUP(A19,Lookup!K:L,2,0)</f>
        <v>IT costs</v>
      </c>
      <c r="P19" s="2" t="str">
        <f>VLOOKUP(B19,Lookup!D:E,2,0)</f>
        <v>Core</v>
      </c>
    </row>
    <row r="20" spans="1:16" s="2" customFormat="1" x14ac:dyDescent="0.25">
      <c r="A20" s="2" t="s">
        <v>44</v>
      </c>
      <c r="B20" s="2" t="s">
        <v>87</v>
      </c>
      <c r="C20" s="2" t="s">
        <v>9</v>
      </c>
      <c r="D20" s="2" t="s">
        <v>45</v>
      </c>
      <c r="E20" s="2" t="s">
        <v>45</v>
      </c>
      <c r="F20" s="3">
        <v>42102</v>
      </c>
      <c r="G20" s="3">
        <v>42102</v>
      </c>
      <c r="H20" s="3">
        <v>42102</v>
      </c>
      <c r="I20" s="2">
        <f t="shared" si="0"/>
        <v>4</v>
      </c>
      <c r="J20" s="2" t="str">
        <f>VLOOKUP(I20,Lookup!A:B,2,0)</f>
        <v>Apr 2015</v>
      </c>
      <c r="K20" s="4">
        <v>209455.4</v>
      </c>
      <c r="L20" s="2" t="s">
        <v>11</v>
      </c>
      <c r="M20" s="5">
        <v>0</v>
      </c>
      <c r="N20" s="2" t="s">
        <v>88</v>
      </c>
      <c r="O20" s="2" t="str">
        <f>VLOOKUP(A20,Lookup!K:L,2,0)</f>
        <v>IT costs</v>
      </c>
      <c r="P20" s="2" t="str">
        <f>VLOOKUP(B20,Lookup!D:E,2,0)</f>
        <v>Core</v>
      </c>
    </row>
    <row r="21" spans="1:16" s="2" customFormat="1" x14ac:dyDescent="0.25">
      <c r="A21" s="2" t="s">
        <v>44</v>
      </c>
      <c r="B21" s="2" t="s">
        <v>87</v>
      </c>
      <c r="C21" s="2" t="s">
        <v>9</v>
      </c>
      <c r="D21" s="2" t="s">
        <v>46</v>
      </c>
      <c r="E21" s="2" t="s">
        <v>46</v>
      </c>
      <c r="F21" s="3">
        <v>42104</v>
      </c>
      <c r="G21" s="3">
        <v>42104</v>
      </c>
      <c r="H21" s="3">
        <v>42104</v>
      </c>
      <c r="I21" s="2">
        <f t="shared" si="0"/>
        <v>4</v>
      </c>
      <c r="J21" s="2" t="str">
        <f>VLOOKUP(I21,Lookup!A:B,2,0)</f>
        <v>Apr 2015</v>
      </c>
      <c r="K21" s="4">
        <v>42477.84</v>
      </c>
      <c r="L21" s="2" t="s">
        <v>11</v>
      </c>
      <c r="M21" s="5">
        <v>0</v>
      </c>
      <c r="N21" s="2" t="s">
        <v>89</v>
      </c>
      <c r="O21" s="2" t="str">
        <f>VLOOKUP(A21,Lookup!K:L,2,0)</f>
        <v>IT costs</v>
      </c>
      <c r="P21" s="2" t="str">
        <f>VLOOKUP(B21,Lookup!D:E,2,0)</f>
        <v>Core</v>
      </c>
    </row>
    <row r="22" spans="1:16" s="2" customFormat="1" x14ac:dyDescent="0.25">
      <c r="A22" s="2" t="s">
        <v>44</v>
      </c>
      <c r="B22" s="2" t="s">
        <v>87</v>
      </c>
      <c r="C22" s="2" t="s">
        <v>9</v>
      </c>
      <c r="D22" s="2" t="s">
        <v>47</v>
      </c>
      <c r="E22" s="2" t="s">
        <v>47</v>
      </c>
      <c r="F22" s="3">
        <v>42117</v>
      </c>
      <c r="G22" s="3">
        <v>42117</v>
      </c>
      <c r="H22" s="3">
        <v>42117</v>
      </c>
      <c r="I22" s="2">
        <f t="shared" si="0"/>
        <v>4</v>
      </c>
      <c r="J22" s="2" t="str">
        <f>VLOOKUP(I22,Lookup!A:B,2,0)</f>
        <v>Apr 2015</v>
      </c>
      <c r="K22" s="4">
        <v>160704.92000000001</v>
      </c>
      <c r="L22" s="2" t="s">
        <v>11</v>
      </c>
      <c r="M22" s="5">
        <v>0</v>
      </c>
      <c r="N22" s="2" t="s">
        <v>90</v>
      </c>
      <c r="O22" s="2" t="str">
        <f>VLOOKUP(A22,Lookup!K:L,2,0)</f>
        <v>IT costs</v>
      </c>
      <c r="P22" s="2" t="str">
        <f>VLOOKUP(B22,Lookup!D:E,2,0)</f>
        <v>Core</v>
      </c>
    </row>
    <row r="23" spans="1:16" s="2" customFormat="1" x14ac:dyDescent="0.25">
      <c r="A23" s="2" t="s">
        <v>48</v>
      </c>
      <c r="B23" s="2" t="s">
        <v>91</v>
      </c>
      <c r="C23" s="2" t="s">
        <v>9</v>
      </c>
      <c r="D23" s="2" t="s">
        <v>49</v>
      </c>
      <c r="E23" s="2" t="s">
        <v>49</v>
      </c>
      <c r="F23" s="3">
        <v>42121</v>
      </c>
      <c r="G23" s="3">
        <v>42121</v>
      </c>
      <c r="H23" s="3">
        <v>42121</v>
      </c>
      <c r="I23" s="2">
        <f t="shared" si="0"/>
        <v>4</v>
      </c>
      <c r="J23" s="2" t="str">
        <f>VLOOKUP(I23,Lookup!A:B,2,0)</f>
        <v>Apr 2015</v>
      </c>
      <c r="K23" s="4">
        <v>27995</v>
      </c>
      <c r="L23" s="2" t="s">
        <v>11</v>
      </c>
      <c r="M23" s="5">
        <v>0</v>
      </c>
      <c r="N23" s="2" t="s">
        <v>92</v>
      </c>
      <c r="O23" s="2" t="str">
        <f>VLOOKUP(A23,Lookup!K:L,2,0)</f>
        <v>Printing costs</v>
      </c>
      <c r="P23" s="2" t="str">
        <f>VLOOKUP(B23,Lookup!D:E,2,0)</f>
        <v>Core</v>
      </c>
    </row>
    <row r="24" spans="1:16" s="2" customFormat="1" x14ac:dyDescent="0.25">
      <c r="A24" s="74" t="s">
        <v>50</v>
      </c>
      <c r="B24" s="2" t="s">
        <v>93</v>
      </c>
      <c r="C24" s="2" t="s">
        <v>9</v>
      </c>
      <c r="D24" s="2" t="s">
        <v>51</v>
      </c>
      <c r="E24" s="2" t="s">
        <v>51</v>
      </c>
      <c r="F24" s="3">
        <v>42102</v>
      </c>
      <c r="G24" s="3">
        <v>42102</v>
      </c>
      <c r="H24" s="3">
        <v>42102</v>
      </c>
      <c r="I24" s="2">
        <f t="shared" si="0"/>
        <v>4</v>
      </c>
      <c r="J24" s="2" t="str">
        <f>VLOOKUP(I24,Lookup!A:B,2,0)</f>
        <v>Apr 2015</v>
      </c>
      <c r="K24" s="4">
        <v>31800</v>
      </c>
      <c r="L24" s="2" t="s">
        <v>11</v>
      </c>
      <c r="M24" s="5">
        <v>0</v>
      </c>
      <c r="N24" s="2" t="s">
        <v>94</v>
      </c>
      <c r="O24" s="2" t="str">
        <f>VLOOKUP(A24,Lookup!K:L,2,0)</f>
        <v>IT costs</v>
      </c>
      <c r="P24" s="2" t="str">
        <f>VLOOKUP(B24,Lookup!D:E,2,0)</f>
        <v>Core</v>
      </c>
    </row>
    <row r="25" spans="1:16" x14ac:dyDescent="0.25">
      <c r="A25" s="2" t="s">
        <v>8</v>
      </c>
      <c r="B25" s="2" t="s">
        <v>56</v>
      </c>
      <c r="C25" s="2" t="s">
        <v>9</v>
      </c>
      <c r="D25" s="2" t="s">
        <v>95</v>
      </c>
      <c r="E25" s="2" t="s">
        <v>95</v>
      </c>
      <c r="F25" s="3">
        <v>42152</v>
      </c>
      <c r="G25" s="3">
        <v>42152</v>
      </c>
      <c r="H25" s="3">
        <v>42152</v>
      </c>
      <c r="I25" s="2">
        <f t="shared" si="0"/>
        <v>5</v>
      </c>
      <c r="J25" s="2" t="str">
        <f>VLOOKUP(I25,Lookup!A:B,2,0)</f>
        <v>May 2015</v>
      </c>
      <c r="K25" s="4">
        <v>45183.01</v>
      </c>
      <c r="L25" s="2" t="s">
        <v>11</v>
      </c>
      <c r="M25" s="5">
        <v>0</v>
      </c>
      <c r="N25" t="s">
        <v>120</v>
      </c>
      <c r="O25" s="2" t="str">
        <f>VLOOKUP(A25,Lookup!K:L,2,0)</f>
        <v>Catering costs</v>
      </c>
      <c r="P25" s="2" t="str">
        <f>VLOOKUP(B25,Lookup!D:E,2,0)</f>
        <v>Core</v>
      </c>
    </row>
    <row r="26" spans="1:16" x14ac:dyDescent="0.25">
      <c r="A26" s="2" t="s">
        <v>15</v>
      </c>
      <c r="B26" s="2" t="s">
        <v>57</v>
      </c>
      <c r="C26" s="2" t="s">
        <v>9</v>
      </c>
      <c r="D26" s="2" t="s">
        <v>96</v>
      </c>
      <c r="E26" s="2" t="s">
        <v>96</v>
      </c>
      <c r="F26" s="3">
        <v>42131</v>
      </c>
      <c r="G26" s="3">
        <v>42131</v>
      </c>
      <c r="H26" s="3">
        <v>42131</v>
      </c>
      <c r="I26" s="2">
        <f t="shared" si="0"/>
        <v>5</v>
      </c>
      <c r="J26" s="2" t="str">
        <f>VLOOKUP(I26,Lookup!A:B,2,0)</f>
        <v>May 2015</v>
      </c>
      <c r="K26" s="4">
        <v>248953.44</v>
      </c>
      <c r="L26" s="2" t="s">
        <v>11</v>
      </c>
      <c r="M26" s="5">
        <v>0</v>
      </c>
      <c r="N26" t="s">
        <v>121</v>
      </c>
      <c r="O26" s="2" t="str">
        <f>VLOOKUP(A26,Lookup!K:L,2,0)</f>
        <v>Conference &amp; Travel costs</v>
      </c>
      <c r="P26" s="2" t="str">
        <f>VLOOKUP(B26,Lookup!D:E,2,0)</f>
        <v>Combination</v>
      </c>
    </row>
    <row r="27" spans="1:16" x14ac:dyDescent="0.25">
      <c r="A27" s="2" t="s">
        <v>15</v>
      </c>
      <c r="B27" s="2" t="s">
        <v>57</v>
      </c>
      <c r="C27" s="2" t="s">
        <v>9</v>
      </c>
      <c r="D27" s="2" t="s">
        <v>97</v>
      </c>
      <c r="E27" s="2" t="s">
        <v>97</v>
      </c>
      <c r="F27" s="3">
        <v>42136</v>
      </c>
      <c r="G27" s="3">
        <v>42136</v>
      </c>
      <c r="H27" s="3">
        <v>42136</v>
      </c>
      <c r="I27" s="2">
        <f t="shared" si="0"/>
        <v>5</v>
      </c>
      <c r="J27" s="2" t="str">
        <f>VLOOKUP(I27,Lookup!A:B,2,0)</f>
        <v>May 2015</v>
      </c>
      <c r="K27" s="4">
        <v>58851.42</v>
      </c>
      <c r="L27" s="2" t="s">
        <v>11</v>
      </c>
      <c r="M27" s="5">
        <v>0</v>
      </c>
      <c r="N27" t="s">
        <v>122</v>
      </c>
      <c r="O27" s="2" t="str">
        <f>VLOOKUP(A27,Lookup!K:L,2,0)</f>
        <v>Conference &amp; Travel costs</v>
      </c>
      <c r="P27" s="2" t="str">
        <f>VLOOKUP(B27,Lookup!D:E,2,0)</f>
        <v>Combination</v>
      </c>
    </row>
    <row r="28" spans="1:16" x14ac:dyDescent="0.25">
      <c r="A28" s="2" t="s">
        <v>15</v>
      </c>
      <c r="B28" s="2" t="s">
        <v>57</v>
      </c>
      <c r="C28" s="2" t="s">
        <v>9</v>
      </c>
      <c r="D28" s="2" t="s">
        <v>98</v>
      </c>
      <c r="E28" s="2" t="s">
        <v>98</v>
      </c>
      <c r="F28" s="3">
        <v>42145</v>
      </c>
      <c r="G28" s="3">
        <v>42145</v>
      </c>
      <c r="H28" s="3">
        <v>42145</v>
      </c>
      <c r="I28" s="2">
        <f t="shared" si="0"/>
        <v>5</v>
      </c>
      <c r="J28" s="2" t="str">
        <f>VLOOKUP(I28,Lookup!A:B,2,0)</f>
        <v>May 2015</v>
      </c>
      <c r="K28" s="4">
        <v>87920.51</v>
      </c>
      <c r="L28" s="2" t="s">
        <v>11</v>
      </c>
      <c r="M28" s="5">
        <v>0</v>
      </c>
      <c r="N28" t="s">
        <v>66</v>
      </c>
      <c r="O28" s="2" t="str">
        <f>VLOOKUP(A28,Lookup!K:L,2,0)</f>
        <v>Conference &amp; Travel costs</v>
      </c>
      <c r="P28" s="2" t="str">
        <f>VLOOKUP(B28,Lookup!D:E,2,0)</f>
        <v>Combination</v>
      </c>
    </row>
    <row r="29" spans="1:16" x14ac:dyDescent="0.25">
      <c r="A29" s="2" t="s">
        <v>99</v>
      </c>
      <c r="B29" s="11" t="s">
        <v>123</v>
      </c>
      <c r="C29" s="2" t="s">
        <v>9</v>
      </c>
      <c r="D29" s="2" t="s">
        <v>100</v>
      </c>
      <c r="E29" s="2" t="s">
        <v>100</v>
      </c>
      <c r="F29" s="3">
        <v>42136</v>
      </c>
      <c r="G29" s="3">
        <v>42136</v>
      </c>
      <c r="H29" s="3">
        <v>42136</v>
      </c>
      <c r="I29" s="2">
        <f t="shared" si="0"/>
        <v>5</v>
      </c>
      <c r="J29" s="2" t="str">
        <f>VLOOKUP(I29,Lookup!A:B,2,0)</f>
        <v>May 2015</v>
      </c>
      <c r="K29" s="4">
        <v>46084.14</v>
      </c>
      <c r="L29" s="2" t="s">
        <v>11</v>
      </c>
      <c r="M29" s="5">
        <v>0</v>
      </c>
      <c r="N29" t="s">
        <v>124</v>
      </c>
      <c r="O29" s="2" t="str">
        <f>VLOOKUP(A29,Lookup!K:L,2,0)</f>
        <v>Postage costs</v>
      </c>
      <c r="P29" s="2" t="str">
        <f>VLOOKUP(B29,Lookup!D:E,2,0)</f>
        <v>Core</v>
      </c>
    </row>
    <row r="30" spans="1:16" x14ac:dyDescent="0.25">
      <c r="A30" s="2" t="s">
        <v>22</v>
      </c>
      <c r="B30" s="11" t="s">
        <v>72</v>
      </c>
      <c r="C30" s="2" t="s">
        <v>9</v>
      </c>
      <c r="D30" s="2" t="s">
        <v>101</v>
      </c>
      <c r="E30" s="2" t="s">
        <v>101</v>
      </c>
      <c r="F30" s="3">
        <v>42146</v>
      </c>
      <c r="G30" s="3">
        <v>42146</v>
      </c>
      <c r="H30" s="3">
        <v>42146</v>
      </c>
      <c r="I30" s="2">
        <f t="shared" si="0"/>
        <v>5</v>
      </c>
      <c r="J30" s="2" t="str">
        <f>VLOOKUP(I30,Lookup!A:B,2,0)</f>
        <v>May 2015</v>
      </c>
      <c r="K30" s="4">
        <v>259516.2</v>
      </c>
      <c r="L30" s="2" t="s">
        <v>11</v>
      </c>
      <c r="M30" s="5">
        <v>0</v>
      </c>
      <c r="N30" t="s">
        <v>125</v>
      </c>
      <c r="O30" s="2" t="str">
        <f>VLOOKUP(A30,Lookup!K:L,2,0)</f>
        <v>Property costs</v>
      </c>
      <c r="P30" s="2" t="str">
        <f>VLOOKUP(B30,Lookup!D:E,2,0)</f>
        <v>Combination</v>
      </c>
    </row>
    <row r="31" spans="1:16" x14ac:dyDescent="0.25">
      <c r="A31" s="2" t="s">
        <v>28</v>
      </c>
      <c r="B31" s="2" t="s">
        <v>59</v>
      </c>
      <c r="C31" s="2" t="s">
        <v>9</v>
      </c>
      <c r="D31" s="2" t="s">
        <v>102</v>
      </c>
      <c r="E31" s="2" t="s">
        <v>102</v>
      </c>
      <c r="F31" s="3">
        <v>42138</v>
      </c>
      <c r="G31" s="3">
        <v>42138</v>
      </c>
      <c r="H31" s="3">
        <v>42138</v>
      </c>
      <c r="I31" s="2">
        <f t="shared" si="0"/>
        <v>5</v>
      </c>
      <c r="J31" s="2" t="str">
        <f>VLOOKUP(I31,Lookup!A:B,2,0)</f>
        <v>May 2015</v>
      </c>
      <c r="K31" s="4">
        <v>568368.74</v>
      </c>
      <c r="L31" s="2" t="s">
        <v>11</v>
      </c>
      <c r="M31" s="5">
        <v>0</v>
      </c>
      <c r="N31" s="2" t="s">
        <v>60</v>
      </c>
      <c r="O31" s="2" t="str">
        <f>VLOOKUP(A31,Lookup!K:L,2,0)</f>
        <v>Staff costs</v>
      </c>
      <c r="P31" s="2" t="str">
        <f>VLOOKUP(B31,Lookup!D:E,2,0)</f>
        <v>Combination</v>
      </c>
    </row>
    <row r="32" spans="1:16" x14ac:dyDescent="0.25">
      <c r="A32" s="2" t="s">
        <v>30</v>
      </c>
      <c r="B32" s="2" t="s">
        <v>59</v>
      </c>
      <c r="C32" s="2" t="s">
        <v>9</v>
      </c>
      <c r="D32" s="2" t="s">
        <v>103</v>
      </c>
      <c r="E32" s="2" t="s">
        <v>103</v>
      </c>
      <c r="F32" s="3">
        <v>42138</v>
      </c>
      <c r="G32" s="3">
        <v>42138</v>
      </c>
      <c r="H32" s="3">
        <v>42138</v>
      </c>
      <c r="I32" s="2">
        <f t="shared" si="0"/>
        <v>5</v>
      </c>
      <c r="J32" s="2" t="str">
        <f>VLOOKUP(I32,Lookup!A:B,2,0)</f>
        <v>May 2015</v>
      </c>
      <c r="K32" s="4">
        <v>102842.9</v>
      </c>
      <c r="L32" s="2" t="s">
        <v>11</v>
      </c>
      <c r="M32" s="5">
        <v>0</v>
      </c>
      <c r="N32" s="2" t="s">
        <v>61</v>
      </c>
      <c r="O32" s="2" t="str">
        <f>VLOOKUP(A32,Lookup!K:L,2,0)</f>
        <v>Staff costs</v>
      </c>
      <c r="P32" s="2" t="str">
        <f>VLOOKUP(B32,Lookup!D:E,2,0)</f>
        <v>Combination</v>
      </c>
    </row>
    <row r="33" spans="1:16" x14ac:dyDescent="0.25">
      <c r="A33" s="2" t="s">
        <v>34</v>
      </c>
      <c r="B33" s="8" t="s">
        <v>58</v>
      </c>
      <c r="C33" s="2" t="s">
        <v>9</v>
      </c>
      <c r="D33" s="2" t="s">
        <v>104</v>
      </c>
      <c r="E33" s="2" t="s">
        <v>104</v>
      </c>
      <c r="F33" s="3">
        <v>42135</v>
      </c>
      <c r="G33" s="3">
        <v>42135</v>
      </c>
      <c r="H33" s="3">
        <v>42135</v>
      </c>
      <c r="I33" s="2">
        <f t="shared" si="0"/>
        <v>5</v>
      </c>
      <c r="J33" s="2" t="str">
        <f>VLOOKUP(I33,Lookup!A:B,2,0)</f>
        <v>May 2015</v>
      </c>
      <c r="K33" s="4">
        <v>464316.11</v>
      </c>
      <c r="L33" s="2" t="s">
        <v>11</v>
      </c>
      <c r="M33" s="5">
        <v>0</v>
      </c>
      <c r="N33" s="2" t="s">
        <v>62</v>
      </c>
      <c r="O33" s="2" t="str">
        <f>VLOOKUP(A33,Lookup!K:L,2,0)</f>
        <v>Staff costs</v>
      </c>
      <c r="P33" s="2" t="str">
        <f>VLOOKUP(B33,Lookup!D:E,2,0)</f>
        <v>Combination</v>
      </c>
    </row>
    <row r="34" spans="1:16" x14ac:dyDescent="0.25">
      <c r="A34" s="74" t="s">
        <v>105</v>
      </c>
      <c r="B34" s="2" t="s">
        <v>126</v>
      </c>
      <c r="C34" s="2" t="s">
        <v>9</v>
      </c>
      <c r="D34" s="2" t="s">
        <v>106</v>
      </c>
      <c r="E34" s="2" t="s">
        <v>106</v>
      </c>
      <c r="F34" s="3">
        <v>42143</v>
      </c>
      <c r="G34" s="3">
        <v>42143</v>
      </c>
      <c r="H34" s="3">
        <v>42143</v>
      </c>
      <c r="I34" s="2">
        <f t="shared" si="0"/>
        <v>5</v>
      </c>
      <c r="J34" s="2" t="str">
        <f>VLOOKUP(I34,Lookup!A:B,2,0)</f>
        <v>May 2015</v>
      </c>
      <c r="K34" s="4">
        <v>25151.759999999998</v>
      </c>
      <c r="L34" s="2" t="s">
        <v>11</v>
      </c>
      <c r="M34" s="5">
        <v>0</v>
      </c>
      <c r="N34" s="2" t="s">
        <v>127</v>
      </c>
      <c r="O34" s="2" t="str">
        <f>VLOOKUP(A34,Lookup!K:L,2,0)</f>
        <v>IT costs</v>
      </c>
      <c r="P34" s="2" t="str">
        <f>VLOOKUP(B34,Lookup!D:E,2,0)</f>
        <v>Grant</v>
      </c>
    </row>
    <row r="35" spans="1:16" x14ac:dyDescent="0.25">
      <c r="A35" s="2" t="s">
        <v>38</v>
      </c>
      <c r="B35" s="2" t="s">
        <v>81</v>
      </c>
      <c r="C35" s="2" t="s">
        <v>9</v>
      </c>
      <c r="D35" s="2" t="s">
        <v>107</v>
      </c>
      <c r="E35" s="2" t="s">
        <v>107</v>
      </c>
      <c r="F35" s="3">
        <v>42143</v>
      </c>
      <c r="G35" s="3">
        <v>42143</v>
      </c>
      <c r="H35" s="3">
        <v>42143</v>
      </c>
      <c r="I35" s="2">
        <f t="shared" si="0"/>
        <v>5</v>
      </c>
      <c r="J35" s="2" t="str">
        <f>VLOOKUP(I35,Lookup!A:B,2,0)</f>
        <v>May 2015</v>
      </c>
      <c r="K35" s="4">
        <v>39593.730000000003</v>
      </c>
      <c r="L35" s="2" t="s">
        <v>11</v>
      </c>
      <c r="M35" s="5">
        <v>0</v>
      </c>
      <c r="N35" s="2" t="s">
        <v>82</v>
      </c>
      <c r="O35" s="2" t="str">
        <f>VLOOKUP(A35,Lookup!K:L,2,0)</f>
        <v>Staff costs</v>
      </c>
      <c r="P35" s="2" t="str">
        <f>VLOOKUP(B35,Lookup!D:E,2,0)</f>
        <v>Combination</v>
      </c>
    </row>
    <row r="36" spans="1:16" x14ac:dyDescent="0.25">
      <c r="A36" s="2" t="s">
        <v>38</v>
      </c>
      <c r="B36" s="2" t="s">
        <v>81</v>
      </c>
      <c r="C36" s="2" t="s">
        <v>9</v>
      </c>
      <c r="D36" s="2" t="s">
        <v>108</v>
      </c>
      <c r="E36" s="2" t="s">
        <v>108</v>
      </c>
      <c r="F36" s="3">
        <v>42150</v>
      </c>
      <c r="G36" s="3">
        <v>42150</v>
      </c>
      <c r="H36" s="3">
        <v>42150</v>
      </c>
      <c r="I36" s="2">
        <f t="shared" si="0"/>
        <v>5</v>
      </c>
      <c r="J36" s="2" t="str">
        <f>VLOOKUP(I36,Lookup!A:B,2,0)</f>
        <v>May 2015</v>
      </c>
      <c r="K36" s="4">
        <v>50009.21</v>
      </c>
      <c r="L36" s="2" t="s">
        <v>11</v>
      </c>
      <c r="M36" s="5">
        <v>0</v>
      </c>
      <c r="N36" s="2" t="s">
        <v>82</v>
      </c>
      <c r="O36" s="2" t="str">
        <f>VLOOKUP(A36,Lookup!K:L,2,0)</f>
        <v>Staff costs</v>
      </c>
      <c r="P36" s="2" t="str">
        <f>VLOOKUP(B36,Lookup!D:E,2,0)</f>
        <v>Combination</v>
      </c>
    </row>
    <row r="37" spans="1:16" x14ac:dyDescent="0.25">
      <c r="A37" s="2" t="s">
        <v>40</v>
      </c>
      <c r="B37" s="2" t="s">
        <v>83</v>
      </c>
      <c r="C37" s="2" t="s">
        <v>9</v>
      </c>
      <c r="D37" s="2" t="s">
        <v>109</v>
      </c>
      <c r="E37" s="2" t="s">
        <v>109</v>
      </c>
      <c r="F37" s="3">
        <v>42125</v>
      </c>
      <c r="G37" s="3">
        <v>42125</v>
      </c>
      <c r="H37" s="3">
        <v>42125</v>
      </c>
      <c r="I37" s="2">
        <f t="shared" si="0"/>
        <v>5</v>
      </c>
      <c r="J37" s="2" t="str">
        <f>VLOOKUP(I37,Lookup!A:B,2,0)</f>
        <v>May 2015</v>
      </c>
      <c r="K37" s="4">
        <v>43968</v>
      </c>
      <c r="L37" s="2" t="s">
        <v>11</v>
      </c>
      <c r="M37" s="5">
        <v>0</v>
      </c>
      <c r="N37" s="2" t="s">
        <v>128</v>
      </c>
      <c r="O37" s="2" t="str">
        <f>VLOOKUP(A37,Lookup!K:L,2,0)</f>
        <v>IT costs</v>
      </c>
      <c r="P37" s="2" t="str">
        <f>VLOOKUP(B37,Lookup!D:E,2,0)</f>
        <v>Grant</v>
      </c>
    </row>
    <row r="38" spans="1:16" x14ac:dyDescent="0.25">
      <c r="A38" s="2" t="s">
        <v>40</v>
      </c>
      <c r="B38" s="2" t="s">
        <v>83</v>
      </c>
      <c r="C38" s="2" t="s">
        <v>9</v>
      </c>
      <c r="D38" s="2" t="s">
        <v>110</v>
      </c>
      <c r="E38" s="2" t="s">
        <v>110</v>
      </c>
      <c r="F38" s="3">
        <v>42131</v>
      </c>
      <c r="G38" s="3">
        <v>42131</v>
      </c>
      <c r="H38" s="3">
        <v>42131</v>
      </c>
      <c r="I38" s="2">
        <f t="shared" si="0"/>
        <v>5</v>
      </c>
      <c r="J38" s="2" t="str">
        <f>VLOOKUP(I38,Lookup!A:B,2,0)</f>
        <v>May 2015</v>
      </c>
      <c r="K38" s="4">
        <v>37272</v>
      </c>
      <c r="L38" s="2" t="s">
        <v>11</v>
      </c>
      <c r="M38" s="5">
        <v>0</v>
      </c>
      <c r="N38" s="2" t="s">
        <v>129</v>
      </c>
      <c r="O38" s="2" t="str">
        <f>VLOOKUP(A38,Lookup!K:L,2,0)</f>
        <v>IT costs</v>
      </c>
      <c r="P38" s="2" t="str">
        <f>VLOOKUP(B38,Lookup!D:E,2,0)</f>
        <v>Grant</v>
      </c>
    </row>
    <row r="39" spans="1:16" x14ac:dyDescent="0.25">
      <c r="A39" s="2" t="s">
        <v>40</v>
      </c>
      <c r="B39" s="2" t="s">
        <v>83</v>
      </c>
      <c r="C39" s="2" t="s">
        <v>9</v>
      </c>
      <c r="D39" s="2" t="s">
        <v>111</v>
      </c>
      <c r="E39" s="2" t="s">
        <v>111</v>
      </c>
      <c r="F39" s="3">
        <v>42150</v>
      </c>
      <c r="G39" s="3">
        <v>42150</v>
      </c>
      <c r="H39" s="3">
        <v>42150</v>
      </c>
      <c r="I39" s="2">
        <f t="shared" si="0"/>
        <v>5</v>
      </c>
      <c r="J39" s="2" t="str">
        <f>VLOOKUP(I39,Lookup!A:B,2,0)</f>
        <v>May 2015</v>
      </c>
      <c r="K39" s="4">
        <v>63675.6</v>
      </c>
      <c r="L39" s="2" t="s">
        <v>11</v>
      </c>
      <c r="M39" s="5">
        <v>0</v>
      </c>
      <c r="N39" s="2" t="s">
        <v>130</v>
      </c>
      <c r="O39" s="2" t="str">
        <f>VLOOKUP(A39,Lookup!K:L,2,0)</f>
        <v>IT costs</v>
      </c>
      <c r="P39" s="2" t="str">
        <f>VLOOKUP(B39,Lookup!D:E,2,0)</f>
        <v>Grant</v>
      </c>
    </row>
    <row r="40" spans="1:16" x14ac:dyDescent="0.25">
      <c r="A40" s="2" t="s">
        <v>112</v>
      </c>
      <c r="B40" s="2" t="s">
        <v>131</v>
      </c>
      <c r="C40" s="2" t="s">
        <v>9</v>
      </c>
      <c r="D40" s="2" t="s">
        <v>113</v>
      </c>
      <c r="E40" s="2" t="s">
        <v>113</v>
      </c>
      <c r="F40" s="3">
        <v>42125</v>
      </c>
      <c r="G40" s="3">
        <v>42125</v>
      </c>
      <c r="H40" s="3">
        <v>42125</v>
      </c>
      <c r="I40" s="2">
        <f t="shared" si="0"/>
        <v>5</v>
      </c>
      <c r="J40" s="2" t="str">
        <f>VLOOKUP(I40,Lookup!A:B,2,0)</f>
        <v>May 2015</v>
      </c>
      <c r="K40" s="4">
        <v>55044</v>
      </c>
      <c r="L40" s="2" t="s">
        <v>11</v>
      </c>
      <c r="M40" s="5">
        <v>0</v>
      </c>
      <c r="N40" s="2" t="s">
        <v>132</v>
      </c>
      <c r="O40" s="2" t="str">
        <f>VLOOKUP(A40,Lookup!K:L,2,0)</f>
        <v>IT costs</v>
      </c>
      <c r="P40" s="2" t="str">
        <f>VLOOKUP(B40,Lookup!D:E,2,0)</f>
        <v>Core</v>
      </c>
    </row>
    <row r="41" spans="1:16" x14ac:dyDescent="0.25">
      <c r="A41" s="2" t="s">
        <v>114</v>
      </c>
      <c r="B41" s="2" t="s">
        <v>133</v>
      </c>
      <c r="C41" s="2" t="s">
        <v>9</v>
      </c>
      <c r="D41" s="2" t="s">
        <v>115</v>
      </c>
      <c r="E41" s="2" t="s">
        <v>115</v>
      </c>
      <c r="F41" s="3">
        <v>42125</v>
      </c>
      <c r="G41" s="3">
        <v>42125</v>
      </c>
      <c r="H41" s="3">
        <v>42125</v>
      </c>
      <c r="I41" s="2">
        <f t="shared" si="0"/>
        <v>5</v>
      </c>
      <c r="J41" s="2" t="str">
        <f>VLOOKUP(I41,Lookup!A:B,2,0)</f>
        <v>May 2015</v>
      </c>
      <c r="K41" s="4">
        <v>76800.7</v>
      </c>
      <c r="L41" s="2" t="s">
        <v>11</v>
      </c>
      <c r="M41" s="5">
        <v>0</v>
      </c>
      <c r="N41" s="2" t="s">
        <v>71</v>
      </c>
      <c r="O41" s="2" t="str">
        <f>VLOOKUP(A41,Lookup!K:L,2,0)</f>
        <v>Secondment costs</v>
      </c>
      <c r="P41" s="2" t="str">
        <f>VLOOKUP(B41,Lookup!D:E,2,0)</f>
        <v>Grant</v>
      </c>
    </row>
    <row r="42" spans="1:16" x14ac:dyDescent="0.25">
      <c r="A42" s="2" t="s">
        <v>116</v>
      </c>
      <c r="B42" s="2" t="s">
        <v>134</v>
      </c>
      <c r="C42" s="2" t="s">
        <v>9</v>
      </c>
      <c r="D42" s="2" t="s">
        <v>117</v>
      </c>
      <c r="E42" s="2" t="s">
        <v>117</v>
      </c>
      <c r="F42" s="3">
        <v>42125</v>
      </c>
      <c r="G42" s="3">
        <v>42125</v>
      </c>
      <c r="H42" s="3">
        <v>42125</v>
      </c>
      <c r="I42" s="2">
        <f t="shared" si="0"/>
        <v>5</v>
      </c>
      <c r="J42" s="2" t="str">
        <f>VLOOKUP(I42,Lookup!A:B,2,0)</f>
        <v>May 2015</v>
      </c>
      <c r="K42" s="4">
        <v>59484.63</v>
      </c>
      <c r="L42" s="2" t="s">
        <v>11</v>
      </c>
      <c r="M42" s="5">
        <v>0</v>
      </c>
      <c r="N42" s="2" t="s">
        <v>135</v>
      </c>
      <c r="O42" s="2" t="str">
        <f>VLOOKUP(A42,Lookup!K:L,2,0)</f>
        <v>Printing costs</v>
      </c>
      <c r="P42" s="2" t="str">
        <f>VLOOKUP(B42,Lookup!D:E,2,0)</f>
        <v>Core</v>
      </c>
    </row>
    <row r="43" spans="1:16" x14ac:dyDescent="0.25">
      <c r="A43" s="2" t="s">
        <v>118</v>
      </c>
      <c r="B43" s="2" t="s">
        <v>136</v>
      </c>
      <c r="C43" s="2" t="s">
        <v>9</v>
      </c>
      <c r="D43" s="2" t="s">
        <v>119</v>
      </c>
      <c r="E43" s="2" t="s">
        <v>119</v>
      </c>
      <c r="F43" s="3">
        <v>42136</v>
      </c>
      <c r="G43" s="3">
        <v>42136</v>
      </c>
      <c r="H43" s="3">
        <v>42136</v>
      </c>
      <c r="I43" s="2">
        <f t="shared" si="0"/>
        <v>5</v>
      </c>
      <c r="J43" s="2" t="str">
        <f>VLOOKUP(I43,Lookup!A:B,2,0)</f>
        <v>May 2015</v>
      </c>
      <c r="K43" s="4">
        <v>26080.94</v>
      </c>
      <c r="L43" s="2" t="s">
        <v>11</v>
      </c>
      <c r="M43" s="5">
        <v>0</v>
      </c>
      <c r="N43" s="2" t="s">
        <v>124</v>
      </c>
      <c r="O43" s="2" t="str">
        <f>VLOOKUP(A43,Lookup!K:L,2,0)</f>
        <v>Postage costs</v>
      </c>
      <c r="P43" s="2" t="str">
        <f>VLOOKUP(B43,Lookup!D:E,2,0)</f>
        <v>Core</v>
      </c>
    </row>
    <row r="44" spans="1:16" x14ac:dyDescent="0.25">
      <c r="A44" s="2" t="s">
        <v>15</v>
      </c>
      <c r="B44" s="2" t="s">
        <v>57</v>
      </c>
      <c r="C44" s="2" t="s">
        <v>9</v>
      </c>
      <c r="D44" s="2" t="s">
        <v>137</v>
      </c>
      <c r="E44" s="2" t="s">
        <v>137</v>
      </c>
      <c r="F44" s="3">
        <v>42156</v>
      </c>
      <c r="G44" s="16">
        <v>42156</v>
      </c>
      <c r="H44" s="16">
        <v>42156</v>
      </c>
      <c r="I44" s="2">
        <f t="shared" si="0"/>
        <v>6</v>
      </c>
      <c r="J44" s="2" t="str">
        <f>VLOOKUP(I44,Lookup!A:B,2,0)</f>
        <v>Jun 2015</v>
      </c>
      <c r="K44" s="13">
        <v>221603.68</v>
      </c>
      <c r="L44" s="2" t="s">
        <v>11</v>
      </c>
      <c r="M44" s="5">
        <v>0</v>
      </c>
      <c r="N44" t="s">
        <v>122</v>
      </c>
      <c r="O44" s="2" t="str">
        <f>VLOOKUP(A44,Lookup!K:L,2,0)</f>
        <v>Conference &amp; Travel costs</v>
      </c>
      <c r="P44" s="2" t="str">
        <f>VLOOKUP(B44,Lookup!D:E,2,0)</f>
        <v>Combination</v>
      </c>
    </row>
    <row r="45" spans="1:16" x14ac:dyDescent="0.25">
      <c r="A45" s="2" t="s">
        <v>15</v>
      </c>
      <c r="B45" s="2" t="s">
        <v>57</v>
      </c>
      <c r="C45" s="2" t="s">
        <v>9</v>
      </c>
      <c r="D45" s="2" t="s">
        <v>138</v>
      </c>
      <c r="E45" s="2" t="s">
        <v>138</v>
      </c>
      <c r="F45" s="3">
        <v>42165</v>
      </c>
      <c r="G45" s="16">
        <v>42165</v>
      </c>
      <c r="H45" s="16">
        <v>42165</v>
      </c>
      <c r="I45" s="2">
        <f t="shared" si="0"/>
        <v>6</v>
      </c>
      <c r="J45" s="2" t="str">
        <f>VLOOKUP(I45,Lookup!A:B,2,0)</f>
        <v>Jun 2015</v>
      </c>
      <c r="K45" s="13">
        <v>91069.03</v>
      </c>
      <c r="L45" s="2" t="s">
        <v>11</v>
      </c>
      <c r="M45" s="5">
        <v>0</v>
      </c>
      <c r="N45" t="s">
        <v>121</v>
      </c>
      <c r="O45" s="2" t="str">
        <f>VLOOKUP(A45,Lookup!K:L,2,0)</f>
        <v>Conference &amp; Travel costs</v>
      </c>
      <c r="P45" s="2" t="str">
        <f>VLOOKUP(B45,Lookup!D:E,2,0)</f>
        <v>Combination</v>
      </c>
    </row>
    <row r="46" spans="1:16" x14ac:dyDescent="0.25">
      <c r="A46" s="2" t="s">
        <v>15</v>
      </c>
      <c r="B46" s="2" t="s">
        <v>57</v>
      </c>
      <c r="C46" s="2" t="s">
        <v>9</v>
      </c>
      <c r="D46" s="2" t="s">
        <v>139</v>
      </c>
      <c r="E46" s="2" t="s">
        <v>139</v>
      </c>
      <c r="F46" s="3">
        <v>42166</v>
      </c>
      <c r="G46" s="16">
        <v>42166</v>
      </c>
      <c r="H46" s="16">
        <v>42166</v>
      </c>
      <c r="I46" s="2">
        <f t="shared" si="0"/>
        <v>6</v>
      </c>
      <c r="J46" s="2" t="str">
        <f>VLOOKUP(I46,Lookup!A:B,2,0)</f>
        <v>Jun 2015</v>
      </c>
      <c r="K46" s="13">
        <v>85696.65</v>
      </c>
      <c r="L46" s="2" t="s">
        <v>11</v>
      </c>
      <c r="M46" s="5">
        <v>0</v>
      </c>
      <c r="N46" t="s">
        <v>162</v>
      </c>
      <c r="O46" s="2" t="str">
        <f>VLOOKUP(A46,Lookup!K:L,2,0)</f>
        <v>Conference &amp; Travel costs</v>
      </c>
      <c r="P46" s="2" t="str">
        <f>VLOOKUP(B46,Lookup!D:E,2,0)</f>
        <v>Combination</v>
      </c>
    </row>
    <row r="47" spans="1:16" x14ac:dyDescent="0.25">
      <c r="A47" s="2" t="s">
        <v>15</v>
      </c>
      <c r="B47" s="2" t="s">
        <v>57</v>
      </c>
      <c r="C47" s="2" t="s">
        <v>9</v>
      </c>
      <c r="D47" s="2" t="s">
        <v>140</v>
      </c>
      <c r="E47" s="2" t="s">
        <v>140</v>
      </c>
      <c r="F47" s="3">
        <v>42170</v>
      </c>
      <c r="G47" s="16">
        <v>42170</v>
      </c>
      <c r="H47" s="16">
        <v>42170</v>
      </c>
      <c r="I47" s="2">
        <f t="shared" si="0"/>
        <v>6</v>
      </c>
      <c r="J47" s="2" t="str">
        <f>VLOOKUP(I47,Lookup!A:B,2,0)</f>
        <v>Jun 2015</v>
      </c>
      <c r="K47" s="13">
        <v>50865.16</v>
      </c>
      <c r="L47" s="2" t="s">
        <v>11</v>
      </c>
      <c r="M47" s="5">
        <v>0</v>
      </c>
      <c r="N47" t="s">
        <v>122</v>
      </c>
      <c r="O47" s="2" t="str">
        <f>VLOOKUP(A47,Lookup!K:L,2,0)</f>
        <v>Conference &amp; Travel costs</v>
      </c>
      <c r="P47" s="2" t="str">
        <f>VLOOKUP(B47,Lookup!D:E,2,0)</f>
        <v>Combination</v>
      </c>
    </row>
    <row r="48" spans="1:16" x14ac:dyDescent="0.25">
      <c r="A48" s="2" t="s">
        <v>15</v>
      </c>
      <c r="B48" s="2" t="s">
        <v>57</v>
      </c>
      <c r="C48" s="2" t="s">
        <v>9</v>
      </c>
      <c r="D48" s="2" t="s">
        <v>141</v>
      </c>
      <c r="E48" s="2" t="s">
        <v>141</v>
      </c>
      <c r="F48" s="3">
        <v>42173</v>
      </c>
      <c r="G48" s="16">
        <v>42173</v>
      </c>
      <c r="H48" s="16">
        <v>42173</v>
      </c>
      <c r="I48" s="2">
        <f t="shared" si="0"/>
        <v>6</v>
      </c>
      <c r="J48" s="2" t="str">
        <f>VLOOKUP(I48,Lookup!A:B,2,0)</f>
        <v>Jun 2015</v>
      </c>
      <c r="K48" s="13">
        <v>119319.63</v>
      </c>
      <c r="L48" s="2" t="s">
        <v>11</v>
      </c>
      <c r="M48" s="5">
        <v>0</v>
      </c>
      <c r="N48" t="s">
        <v>122</v>
      </c>
      <c r="O48" s="2" t="str">
        <f>VLOOKUP(A48,Lookup!K:L,2,0)</f>
        <v>Conference &amp; Travel costs</v>
      </c>
      <c r="P48" s="2" t="str">
        <f>VLOOKUP(B48,Lookup!D:E,2,0)</f>
        <v>Combination</v>
      </c>
    </row>
    <row r="49" spans="1:16" x14ac:dyDescent="0.25">
      <c r="A49" s="2" t="s">
        <v>15</v>
      </c>
      <c r="B49" s="2" t="s">
        <v>57</v>
      </c>
      <c r="C49" s="2" t="s">
        <v>9</v>
      </c>
      <c r="D49" s="2" t="s">
        <v>142</v>
      </c>
      <c r="E49" s="2" t="s">
        <v>142</v>
      </c>
      <c r="F49" s="3">
        <v>42177</v>
      </c>
      <c r="G49" s="16">
        <v>42177</v>
      </c>
      <c r="H49" s="16">
        <v>42177</v>
      </c>
      <c r="I49" s="2">
        <f t="shared" si="0"/>
        <v>6</v>
      </c>
      <c r="J49" s="2" t="str">
        <f>VLOOKUP(I49,Lookup!A:B,2,0)</f>
        <v>Jun 2015</v>
      </c>
      <c r="K49" s="13">
        <v>61157.02</v>
      </c>
      <c r="L49" s="2" t="s">
        <v>11</v>
      </c>
      <c r="M49" s="5">
        <v>0</v>
      </c>
      <c r="N49" t="s">
        <v>163</v>
      </c>
      <c r="O49" s="2" t="str">
        <f>VLOOKUP(A49,Lookup!K:L,2,0)</f>
        <v>Conference &amp; Travel costs</v>
      </c>
      <c r="P49" s="2" t="str">
        <f>VLOOKUP(B49,Lookup!D:E,2,0)</f>
        <v>Combination</v>
      </c>
    </row>
    <row r="50" spans="1:16" x14ac:dyDescent="0.25">
      <c r="A50" s="2" t="s">
        <v>15</v>
      </c>
      <c r="B50" s="2" t="s">
        <v>57</v>
      </c>
      <c r="C50" s="2" t="s">
        <v>9</v>
      </c>
      <c r="D50" s="2" t="s">
        <v>143</v>
      </c>
      <c r="E50" s="2" t="s">
        <v>143</v>
      </c>
      <c r="F50" s="3">
        <v>42180</v>
      </c>
      <c r="G50" s="16">
        <v>42180</v>
      </c>
      <c r="H50" s="16">
        <v>42180</v>
      </c>
      <c r="I50" s="2">
        <f t="shared" si="0"/>
        <v>6</v>
      </c>
      <c r="J50" s="2" t="str">
        <f>VLOOKUP(I50,Lookup!A:B,2,0)</f>
        <v>Jun 2015</v>
      </c>
      <c r="K50" s="13">
        <v>85483.45</v>
      </c>
      <c r="L50" s="2" t="s">
        <v>11</v>
      </c>
      <c r="M50" s="5">
        <v>0</v>
      </c>
      <c r="N50" t="s">
        <v>164</v>
      </c>
      <c r="O50" s="2" t="str">
        <f>VLOOKUP(A50,Lookup!K:L,2,0)</f>
        <v>Conference &amp; Travel costs</v>
      </c>
      <c r="P50" s="2" t="str">
        <f>VLOOKUP(B50,Lookup!D:E,2,0)</f>
        <v>Combination</v>
      </c>
    </row>
    <row r="51" spans="1:16" x14ac:dyDescent="0.25">
      <c r="A51" s="2" t="s">
        <v>144</v>
      </c>
      <c r="B51" s="2" t="s">
        <v>165</v>
      </c>
      <c r="C51" s="2" t="s">
        <v>9</v>
      </c>
      <c r="D51" s="2" t="s">
        <v>145</v>
      </c>
      <c r="E51" s="2" t="s">
        <v>145</v>
      </c>
      <c r="F51" s="3">
        <v>42177</v>
      </c>
      <c r="G51" s="16">
        <v>42177</v>
      </c>
      <c r="H51" s="16">
        <v>42177</v>
      </c>
      <c r="I51" s="2">
        <f t="shared" si="0"/>
        <v>6</v>
      </c>
      <c r="J51" s="2" t="str">
        <f>VLOOKUP(I51,Lookup!A:B,2,0)</f>
        <v>Jun 2015</v>
      </c>
      <c r="K51" s="13">
        <v>28102.67</v>
      </c>
      <c r="L51" s="2" t="s">
        <v>11</v>
      </c>
      <c r="M51" s="5">
        <v>0</v>
      </c>
      <c r="N51" t="s">
        <v>166</v>
      </c>
      <c r="O51" s="2" t="str">
        <f>VLOOKUP(A51,Lookup!K:L,2,0)</f>
        <v>IT costs</v>
      </c>
      <c r="P51" s="2" t="str">
        <f>VLOOKUP(B51,Lookup!D:E,2,0)</f>
        <v>Core</v>
      </c>
    </row>
    <row r="52" spans="1:16" x14ac:dyDescent="0.25">
      <c r="A52" s="2" t="s">
        <v>28</v>
      </c>
      <c r="B52" s="2" t="s">
        <v>59</v>
      </c>
      <c r="C52" s="2" t="s">
        <v>9</v>
      </c>
      <c r="D52" s="2" t="s">
        <v>146</v>
      </c>
      <c r="E52" s="2" t="s">
        <v>146</v>
      </c>
      <c r="F52" s="3">
        <v>42171</v>
      </c>
      <c r="G52" s="16">
        <v>42171</v>
      </c>
      <c r="H52" s="16">
        <v>42171</v>
      </c>
      <c r="I52" s="2">
        <f t="shared" si="0"/>
        <v>6</v>
      </c>
      <c r="J52" s="2" t="str">
        <f>VLOOKUP(I52,Lookup!A:B,2,0)</f>
        <v>Jun 2015</v>
      </c>
      <c r="K52" s="13">
        <v>580115.46</v>
      </c>
      <c r="L52" s="2" t="s">
        <v>11</v>
      </c>
      <c r="M52" s="5">
        <v>0</v>
      </c>
      <c r="N52" s="2" t="s">
        <v>60</v>
      </c>
      <c r="O52" s="2" t="str">
        <f>VLOOKUP(A52,Lookup!K:L,2,0)</f>
        <v>Staff costs</v>
      </c>
      <c r="P52" s="2" t="str">
        <f>VLOOKUP(B52,Lookup!D:E,2,0)</f>
        <v>Combination</v>
      </c>
    </row>
    <row r="53" spans="1:16" x14ac:dyDescent="0.25">
      <c r="A53" s="2" t="s">
        <v>30</v>
      </c>
      <c r="B53" s="2" t="s">
        <v>59</v>
      </c>
      <c r="C53" s="2" t="s">
        <v>9</v>
      </c>
      <c r="D53" s="2" t="s">
        <v>147</v>
      </c>
      <c r="E53" s="2" t="s">
        <v>147</v>
      </c>
      <c r="F53" s="3">
        <v>42171</v>
      </c>
      <c r="G53" s="16">
        <v>42171</v>
      </c>
      <c r="H53" s="16">
        <v>42171</v>
      </c>
      <c r="I53" s="2">
        <f t="shared" si="0"/>
        <v>6</v>
      </c>
      <c r="J53" s="2" t="str">
        <f>VLOOKUP(I53,Lookup!A:B,2,0)</f>
        <v>Jun 2015</v>
      </c>
      <c r="K53" s="13">
        <v>192069.59</v>
      </c>
      <c r="L53" s="2" t="s">
        <v>11</v>
      </c>
      <c r="M53" s="5">
        <v>0</v>
      </c>
      <c r="N53" s="2" t="s">
        <v>61</v>
      </c>
      <c r="O53" s="2" t="str">
        <f>VLOOKUP(A53,Lookup!K:L,2,0)</f>
        <v>Staff costs</v>
      </c>
      <c r="P53" s="2" t="str">
        <f>VLOOKUP(B53,Lookup!D:E,2,0)</f>
        <v>Combination</v>
      </c>
    </row>
    <row r="54" spans="1:16" x14ac:dyDescent="0.25">
      <c r="A54" s="2" t="s">
        <v>34</v>
      </c>
      <c r="B54" s="8" t="s">
        <v>58</v>
      </c>
      <c r="C54" s="2" t="s">
        <v>9</v>
      </c>
      <c r="D54" s="2" t="s">
        <v>148</v>
      </c>
      <c r="E54" s="2" t="s">
        <v>148</v>
      </c>
      <c r="F54" s="3">
        <v>42165</v>
      </c>
      <c r="G54" s="16">
        <v>42165</v>
      </c>
      <c r="H54" s="16">
        <v>42165</v>
      </c>
      <c r="I54" s="2">
        <f t="shared" si="0"/>
        <v>6</v>
      </c>
      <c r="J54" s="2" t="str">
        <f>VLOOKUP(I54,Lookup!A:B,2,0)</f>
        <v>Jun 2015</v>
      </c>
      <c r="K54" s="13">
        <v>473362.75</v>
      </c>
      <c r="L54" s="2" t="s">
        <v>11</v>
      </c>
      <c r="M54" s="5">
        <v>0</v>
      </c>
      <c r="N54" s="2" t="s">
        <v>62</v>
      </c>
      <c r="O54" s="2" t="str">
        <f>VLOOKUP(A54,Lookup!K:L,2,0)</f>
        <v>Staff costs</v>
      </c>
      <c r="P54" s="2" t="str">
        <f>VLOOKUP(B54,Lookup!D:E,2,0)</f>
        <v>Combination</v>
      </c>
    </row>
    <row r="55" spans="1:16" x14ac:dyDescent="0.25">
      <c r="A55" s="2" t="s">
        <v>36</v>
      </c>
      <c r="B55" s="2" t="s">
        <v>79</v>
      </c>
      <c r="C55" s="2" t="s">
        <v>9</v>
      </c>
      <c r="D55" s="2" t="s">
        <v>149</v>
      </c>
      <c r="E55" s="2" t="s">
        <v>149</v>
      </c>
      <c r="F55" s="3">
        <v>42156</v>
      </c>
      <c r="G55" s="16">
        <v>42156</v>
      </c>
      <c r="H55" s="16">
        <v>42156</v>
      </c>
      <c r="I55" s="2">
        <f t="shared" si="0"/>
        <v>6</v>
      </c>
      <c r="J55" s="2" t="str">
        <f>VLOOKUP(I55,Lookup!A:B,2,0)</f>
        <v>Jun 2015</v>
      </c>
      <c r="K55" s="13">
        <v>35766.639999999999</v>
      </c>
      <c r="L55" s="2" t="s">
        <v>11</v>
      </c>
      <c r="M55" s="5">
        <v>0</v>
      </c>
      <c r="N55" s="2" t="s">
        <v>124</v>
      </c>
      <c r="O55" s="2" t="str">
        <f>VLOOKUP(A55,Lookup!K:L,2,0)</f>
        <v>Postage costs</v>
      </c>
      <c r="P55" s="2" t="str">
        <f>VLOOKUP(B55,Lookup!D:E,2,0)</f>
        <v>Core</v>
      </c>
    </row>
    <row r="56" spans="1:16" x14ac:dyDescent="0.25">
      <c r="A56" s="2" t="s">
        <v>36</v>
      </c>
      <c r="B56" s="2" t="s">
        <v>79</v>
      </c>
      <c r="C56" s="2" t="s">
        <v>9</v>
      </c>
      <c r="D56" s="2" t="s">
        <v>150</v>
      </c>
      <c r="E56" s="2" t="s">
        <v>150</v>
      </c>
      <c r="F56" s="3">
        <v>42166</v>
      </c>
      <c r="G56" s="16">
        <v>42166</v>
      </c>
      <c r="H56" s="16">
        <v>42166</v>
      </c>
      <c r="I56" s="2">
        <f t="shared" si="0"/>
        <v>6</v>
      </c>
      <c r="J56" s="2" t="str">
        <f>VLOOKUP(I56,Lookup!A:B,2,0)</f>
        <v>Jun 2015</v>
      </c>
      <c r="K56" s="13">
        <v>81152.38</v>
      </c>
      <c r="L56" s="2" t="s">
        <v>11</v>
      </c>
      <c r="M56" s="5">
        <v>0</v>
      </c>
      <c r="N56" s="2" t="s">
        <v>124</v>
      </c>
      <c r="O56" s="2" t="str">
        <f>VLOOKUP(A56,Lookup!K:L,2,0)</f>
        <v>Postage costs</v>
      </c>
      <c r="P56" s="2" t="str">
        <f>VLOOKUP(B56,Lookup!D:E,2,0)</f>
        <v>Core</v>
      </c>
    </row>
    <row r="57" spans="1:16" x14ac:dyDescent="0.25">
      <c r="A57" s="2" t="s">
        <v>38</v>
      </c>
      <c r="B57" s="2" t="s">
        <v>81</v>
      </c>
      <c r="C57" s="2" t="s">
        <v>9</v>
      </c>
      <c r="D57" s="2" t="s">
        <v>151</v>
      </c>
      <c r="E57" s="2" t="s">
        <v>151</v>
      </c>
      <c r="F57" s="3">
        <v>42158</v>
      </c>
      <c r="G57" s="16">
        <v>42158</v>
      </c>
      <c r="H57" s="16">
        <v>42158</v>
      </c>
      <c r="I57" s="2">
        <f t="shared" si="0"/>
        <v>6</v>
      </c>
      <c r="J57" s="2" t="str">
        <f>VLOOKUP(I57,Lookup!A:B,2,0)</f>
        <v>Jun 2015</v>
      </c>
      <c r="K57" s="13">
        <v>66650.070000000007</v>
      </c>
      <c r="L57" s="2" t="s">
        <v>11</v>
      </c>
      <c r="M57" s="5">
        <v>0</v>
      </c>
      <c r="N57" s="2" t="s">
        <v>82</v>
      </c>
      <c r="O57" s="2" t="str">
        <f>VLOOKUP(A57,Lookup!K:L,2,0)</f>
        <v>Staff costs</v>
      </c>
      <c r="P57" s="2" t="str">
        <f>VLOOKUP(B57,Lookup!D:E,2,0)</f>
        <v>Combination</v>
      </c>
    </row>
    <row r="58" spans="1:16" x14ac:dyDescent="0.25">
      <c r="A58" s="2" t="s">
        <v>38</v>
      </c>
      <c r="B58" s="2" t="s">
        <v>81</v>
      </c>
      <c r="C58" s="2" t="s">
        <v>9</v>
      </c>
      <c r="D58" s="2" t="s">
        <v>152</v>
      </c>
      <c r="E58" s="2" t="s">
        <v>152</v>
      </c>
      <c r="F58" s="3">
        <v>42165</v>
      </c>
      <c r="G58" s="16">
        <v>42165</v>
      </c>
      <c r="H58" s="16">
        <v>42165</v>
      </c>
      <c r="I58" s="2">
        <f t="shared" si="0"/>
        <v>6</v>
      </c>
      <c r="J58" s="2" t="str">
        <f>VLOOKUP(I58,Lookup!A:B,2,0)</f>
        <v>Jun 2015</v>
      </c>
      <c r="K58" s="13">
        <v>39513.839999999997</v>
      </c>
      <c r="L58" s="2" t="s">
        <v>11</v>
      </c>
      <c r="M58" s="5">
        <v>0</v>
      </c>
      <c r="N58" s="2" t="s">
        <v>82</v>
      </c>
      <c r="O58" s="2" t="str">
        <f>VLOOKUP(A58,Lookup!K:L,2,0)</f>
        <v>Staff costs</v>
      </c>
      <c r="P58" s="2" t="str">
        <f>VLOOKUP(B58,Lookup!D:E,2,0)</f>
        <v>Combination</v>
      </c>
    </row>
    <row r="59" spans="1:16" x14ac:dyDescent="0.25">
      <c r="A59" s="2" t="s">
        <v>38</v>
      </c>
      <c r="B59" s="2" t="s">
        <v>81</v>
      </c>
      <c r="C59" s="2" t="s">
        <v>9</v>
      </c>
      <c r="D59" s="2" t="s">
        <v>153</v>
      </c>
      <c r="E59" s="2" t="s">
        <v>153</v>
      </c>
      <c r="F59" s="3">
        <v>42166</v>
      </c>
      <c r="G59" s="16">
        <v>42166</v>
      </c>
      <c r="H59" s="16">
        <v>42166</v>
      </c>
      <c r="I59" s="2">
        <f t="shared" si="0"/>
        <v>6</v>
      </c>
      <c r="J59" s="2" t="str">
        <f>VLOOKUP(I59,Lookup!A:B,2,0)</f>
        <v>Jun 2015</v>
      </c>
      <c r="K59" s="13">
        <v>110810.28</v>
      </c>
      <c r="L59" s="2" t="s">
        <v>11</v>
      </c>
      <c r="M59" s="5">
        <v>0</v>
      </c>
      <c r="N59" s="2" t="s">
        <v>82</v>
      </c>
      <c r="O59" s="2" t="str">
        <f>VLOOKUP(A59,Lookup!K:L,2,0)</f>
        <v>Staff costs</v>
      </c>
      <c r="P59" s="2" t="str">
        <f>VLOOKUP(B59,Lookup!D:E,2,0)</f>
        <v>Combination</v>
      </c>
    </row>
    <row r="60" spans="1:16" x14ac:dyDescent="0.25">
      <c r="A60" s="2" t="s">
        <v>38</v>
      </c>
      <c r="B60" s="2" t="s">
        <v>81</v>
      </c>
      <c r="C60" s="2" t="s">
        <v>9</v>
      </c>
      <c r="D60" s="2" t="s">
        <v>154</v>
      </c>
      <c r="E60" s="2" t="s">
        <v>154</v>
      </c>
      <c r="F60" s="3">
        <v>42170</v>
      </c>
      <c r="G60" s="16">
        <v>42170</v>
      </c>
      <c r="H60" s="16">
        <v>42170</v>
      </c>
      <c r="I60" s="2">
        <f t="shared" si="0"/>
        <v>6</v>
      </c>
      <c r="J60" s="2" t="str">
        <f>VLOOKUP(I60,Lookup!A:B,2,0)</f>
        <v>Jun 2015</v>
      </c>
      <c r="K60" s="13">
        <v>47102.96</v>
      </c>
      <c r="L60" s="2" t="s">
        <v>11</v>
      </c>
      <c r="M60" s="5">
        <v>0</v>
      </c>
      <c r="N60" s="2" t="s">
        <v>82</v>
      </c>
      <c r="O60" s="2" t="str">
        <f>VLOOKUP(A60,Lookup!K:L,2,0)</f>
        <v>Staff costs</v>
      </c>
      <c r="P60" s="2" t="str">
        <f>VLOOKUP(B60,Lookup!D:E,2,0)</f>
        <v>Combination</v>
      </c>
    </row>
    <row r="61" spans="1:16" x14ac:dyDescent="0.25">
      <c r="A61" s="2" t="s">
        <v>38</v>
      </c>
      <c r="B61" s="2" t="s">
        <v>81</v>
      </c>
      <c r="C61" s="2" t="s">
        <v>9</v>
      </c>
      <c r="D61" s="2" t="s">
        <v>155</v>
      </c>
      <c r="E61" s="2" t="s">
        <v>155</v>
      </c>
      <c r="F61" s="3">
        <v>42173</v>
      </c>
      <c r="G61" s="16">
        <v>42173</v>
      </c>
      <c r="H61" s="16">
        <v>42173</v>
      </c>
      <c r="I61" s="2">
        <f t="shared" si="0"/>
        <v>6</v>
      </c>
      <c r="J61" s="2" t="str">
        <f>VLOOKUP(I61,Lookup!A:B,2,0)</f>
        <v>Jun 2015</v>
      </c>
      <c r="K61" s="13">
        <v>33270.879999999997</v>
      </c>
      <c r="L61" s="2" t="s">
        <v>11</v>
      </c>
      <c r="M61" s="5">
        <v>0</v>
      </c>
      <c r="N61" s="2" t="s">
        <v>82</v>
      </c>
      <c r="O61" s="2" t="str">
        <f>VLOOKUP(A61,Lookup!K:L,2,0)</f>
        <v>Staff costs</v>
      </c>
      <c r="P61" s="2" t="str">
        <f>VLOOKUP(B61,Lookup!D:E,2,0)</f>
        <v>Combination</v>
      </c>
    </row>
    <row r="62" spans="1:16" x14ac:dyDescent="0.25">
      <c r="A62" s="2" t="s">
        <v>38</v>
      </c>
      <c r="B62" s="2" t="s">
        <v>81</v>
      </c>
      <c r="C62" s="2" t="s">
        <v>9</v>
      </c>
      <c r="D62" s="2" t="s">
        <v>156</v>
      </c>
      <c r="E62" s="2" t="s">
        <v>156</v>
      </c>
      <c r="F62" s="3">
        <v>42177</v>
      </c>
      <c r="G62" s="16">
        <v>42177</v>
      </c>
      <c r="H62" s="16">
        <v>42177</v>
      </c>
      <c r="I62" s="2">
        <f t="shared" si="0"/>
        <v>6</v>
      </c>
      <c r="J62" s="2" t="str">
        <f>VLOOKUP(I62,Lookup!A:B,2,0)</f>
        <v>Jun 2015</v>
      </c>
      <c r="K62" s="13">
        <v>129851.84</v>
      </c>
      <c r="L62" s="2" t="s">
        <v>11</v>
      </c>
      <c r="M62" s="5">
        <v>0</v>
      </c>
      <c r="N62" s="2" t="s">
        <v>82</v>
      </c>
      <c r="O62" s="2" t="str">
        <f>VLOOKUP(A62,Lookup!K:L,2,0)</f>
        <v>Staff costs</v>
      </c>
      <c r="P62" s="2" t="str">
        <f>VLOOKUP(B62,Lookup!D:E,2,0)</f>
        <v>Combination</v>
      </c>
    </row>
    <row r="63" spans="1:16" x14ac:dyDescent="0.25">
      <c r="A63" s="74" t="s">
        <v>42</v>
      </c>
      <c r="B63" s="2" t="s">
        <v>85</v>
      </c>
      <c r="C63" s="2" t="s">
        <v>9</v>
      </c>
      <c r="D63" s="2" t="s">
        <v>157</v>
      </c>
      <c r="E63" s="2" t="s">
        <v>157</v>
      </c>
      <c r="F63" s="3">
        <v>42165</v>
      </c>
      <c r="G63" s="16">
        <v>42165</v>
      </c>
      <c r="H63" s="16">
        <v>42165</v>
      </c>
      <c r="I63" s="2">
        <f t="shared" si="0"/>
        <v>6</v>
      </c>
      <c r="J63" s="2" t="str">
        <f>VLOOKUP(I63,Lookup!A:B,2,0)</f>
        <v>Jun 2015</v>
      </c>
      <c r="K63" s="13">
        <v>33605.93</v>
      </c>
      <c r="L63" s="2" t="s">
        <v>11</v>
      </c>
      <c r="M63" s="5">
        <v>0</v>
      </c>
      <c r="N63" s="2" t="s">
        <v>167</v>
      </c>
      <c r="O63" s="2" t="str">
        <f>VLOOKUP(A63,Lookup!K:L,2,0)</f>
        <v>IT costs</v>
      </c>
      <c r="P63" s="2" t="str">
        <f>VLOOKUP(B63,Lookup!D:E,2,0)</f>
        <v>Core</v>
      </c>
    </row>
    <row r="64" spans="1:16" x14ac:dyDescent="0.25">
      <c r="A64" s="2" t="s">
        <v>158</v>
      </c>
      <c r="B64" s="2" t="s">
        <v>168</v>
      </c>
      <c r="C64" s="2" t="s">
        <v>9</v>
      </c>
      <c r="D64" s="2" t="s">
        <v>159</v>
      </c>
      <c r="E64" s="2" t="s">
        <v>159</v>
      </c>
      <c r="F64" s="3">
        <v>42165</v>
      </c>
      <c r="G64" s="16">
        <v>42165</v>
      </c>
      <c r="H64" s="16">
        <v>42165</v>
      </c>
      <c r="I64" s="2">
        <f t="shared" si="0"/>
        <v>6</v>
      </c>
      <c r="J64" s="2" t="str">
        <f>VLOOKUP(I64,Lookup!A:B,2,0)</f>
        <v>Jun 2015</v>
      </c>
      <c r="K64" s="13">
        <v>70803.600000000006</v>
      </c>
      <c r="L64" s="2" t="s">
        <v>11</v>
      </c>
      <c r="M64" s="5">
        <v>0</v>
      </c>
      <c r="N64" s="2" t="s">
        <v>169</v>
      </c>
      <c r="O64" s="2" t="str">
        <f>VLOOKUP(A64,Lookup!K:L,2,0)</f>
        <v>IT costs</v>
      </c>
      <c r="P64" s="2" t="str">
        <f>VLOOKUP(B64,Lookup!D:E,2,0)</f>
        <v>Core</v>
      </c>
    </row>
    <row r="65" spans="1:16" x14ac:dyDescent="0.25">
      <c r="A65" s="2" t="s">
        <v>160</v>
      </c>
      <c r="B65" s="2" t="s">
        <v>170</v>
      </c>
      <c r="C65" s="2" t="s">
        <v>9</v>
      </c>
      <c r="D65" s="2" t="s">
        <v>161</v>
      </c>
      <c r="E65" s="2" t="s">
        <v>161</v>
      </c>
      <c r="F65" s="3">
        <v>42159</v>
      </c>
      <c r="G65" s="16">
        <v>42159</v>
      </c>
      <c r="H65" s="16">
        <v>42159</v>
      </c>
      <c r="I65" s="2">
        <f t="shared" si="0"/>
        <v>6</v>
      </c>
      <c r="J65" s="2" t="str">
        <f>VLOOKUP(I65,Lookup!A:B,2,0)</f>
        <v>Jun 2015</v>
      </c>
      <c r="K65" s="13">
        <v>29836.799999999999</v>
      </c>
      <c r="L65" s="2" t="s">
        <v>11</v>
      </c>
      <c r="M65" s="5">
        <v>0</v>
      </c>
      <c r="N65" s="2" t="s">
        <v>171</v>
      </c>
      <c r="O65" s="2" t="str">
        <f>VLOOKUP(A65,Lookup!K:L,2,0)</f>
        <v>IT costs</v>
      </c>
      <c r="P65" s="2" t="str">
        <f>VLOOKUP(B65,Lookup!D:E,2,0)</f>
        <v>Core</v>
      </c>
    </row>
    <row r="66" spans="1:16" s="18" customFormat="1" x14ac:dyDescent="0.25">
      <c r="A66" s="7" t="s">
        <v>8</v>
      </c>
      <c r="B66" s="2" t="s">
        <v>56</v>
      </c>
      <c r="C66" s="7" t="s">
        <v>9</v>
      </c>
      <c r="D66" s="7" t="s">
        <v>172</v>
      </c>
      <c r="E66" s="7" t="s">
        <v>172</v>
      </c>
      <c r="F66" s="25">
        <v>42186</v>
      </c>
      <c r="G66" s="26">
        <v>42186</v>
      </c>
      <c r="H66" s="26">
        <v>42186</v>
      </c>
      <c r="I66" s="2">
        <f t="shared" si="0"/>
        <v>7</v>
      </c>
      <c r="J66" s="2" t="str">
        <f>VLOOKUP(I66,Lookup!A:B,2,0)</f>
        <v>Jul 2015</v>
      </c>
      <c r="K66" s="27">
        <v>58319.78</v>
      </c>
      <c r="L66" s="7" t="s">
        <v>11</v>
      </c>
      <c r="M66" s="28">
        <v>0</v>
      </c>
      <c r="N66" s="2" t="s">
        <v>63</v>
      </c>
      <c r="O66" s="2" t="str">
        <f>VLOOKUP(A66,Lookup!K:L,2,0)</f>
        <v>Catering costs</v>
      </c>
      <c r="P66" s="2" t="str">
        <f>VLOOKUP(B66,Lookup!D:E,2,0)</f>
        <v>Core</v>
      </c>
    </row>
    <row r="67" spans="1:16" s="18" customFormat="1" x14ac:dyDescent="0.25">
      <c r="A67" s="7" t="s">
        <v>8</v>
      </c>
      <c r="B67" s="2" t="s">
        <v>56</v>
      </c>
      <c r="C67" s="7" t="s">
        <v>9</v>
      </c>
      <c r="D67" s="7" t="s">
        <v>173</v>
      </c>
      <c r="E67" s="7" t="s">
        <v>173</v>
      </c>
      <c r="F67" s="25">
        <v>42215</v>
      </c>
      <c r="G67" s="26">
        <v>42215</v>
      </c>
      <c r="H67" s="26">
        <v>42215</v>
      </c>
      <c r="I67" s="2">
        <f t="shared" ref="I67:I130" si="1">MONTH(H67)</f>
        <v>7</v>
      </c>
      <c r="J67" s="2" t="str">
        <f>VLOOKUP(I67,Lookup!A:B,2,0)</f>
        <v>Jul 2015</v>
      </c>
      <c r="K67" s="27">
        <v>40743.18</v>
      </c>
      <c r="L67" s="7" t="s">
        <v>11</v>
      </c>
      <c r="M67" s="28">
        <v>0</v>
      </c>
      <c r="N67" s="2" t="s">
        <v>63</v>
      </c>
      <c r="O67" s="2" t="str">
        <f>VLOOKUP(A67,Lookup!K:L,2,0)</f>
        <v>Catering costs</v>
      </c>
      <c r="P67" s="2" t="str">
        <f>VLOOKUP(B67,Lookup!D:E,2,0)</f>
        <v>Core</v>
      </c>
    </row>
    <row r="68" spans="1:16" s="18" customFormat="1" x14ac:dyDescent="0.25">
      <c r="A68" s="7" t="s">
        <v>15</v>
      </c>
      <c r="B68" s="2" t="s">
        <v>57</v>
      </c>
      <c r="C68" s="7" t="s">
        <v>9</v>
      </c>
      <c r="D68" s="7" t="s">
        <v>174</v>
      </c>
      <c r="E68" s="7" t="s">
        <v>174</v>
      </c>
      <c r="F68" s="25">
        <v>42192</v>
      </c>
      <c r="G68" s="26">
        <v>42192</v>
      </c>
      <c r="H68" s="26">
        <v>42192</v>
      </c>
      <c r="I68" s="2">
        <f t="shared" si="1"/>
        <v>7</v>
      </c>
      <c r="J68" s="2" t="str">
        <f>VLOOKUP(I68,Lookup!A:B,2,0)</f>
        <v>Jul 2015</v>
      </c>
      <c r="K68" s="27">
        <v>112869.72</v>
      </c>
      <c r="L68" s="7" t="s">
        <v>11</v>
      </c>
      <c r="M68" s="28">
        <v>0</v>
      </c>
      <c r="N68" s="2" t="s">
        <v>204</v>
      </c>
      <c r="O68" s="2" t="str">
        <f>VLOOKUP(A68,Lookup!K:L,2,0)</f>
        <v>Conference &amp; Travel costs</v>
      </c>
      <c r="P68" s="2" t="str">
        <f>VLOOKUP(B68,Lookup!D:E,2,0)</f>
        <v>Combination</v>
      </c>
    </row>
    <row r="69" spans="1:16" s="18" customFormat="1" x14ac:dyDescent="0.25">
      <c r="A69" s="7" t="s">
        <v>15</v>
      </c>
      <c r="B69" s="2" t="s">
        <v>57</v>
      </c>
      <c r="C69" s="7" t="s">
        <v>9</v>
      </c>
      <c r="D69" s="7" t="s">
        <v>175</v>
      </c>
      <c r="E69" s="7" t="s">
        <v>175</v>
      </c>
      <c r="F69" s="25">
        <v>42194</v>
      </c>
      <c r="G69" s="26">
        <v>42194</v>
      </c>
      <c r="H69" s="26">
        <v>42194</v>
      </c>
      <c r="I69" s="2">
        <f t="shared" si="1"/>
        <v>7</v>
      </c>
      <c r="J69" s="2" t="str">
        <f>VLOOKUP(I69,Lookup!A:B,2,0)</f>
        <v>Jul 2015</v>
      </c>
      <c r="K69" s="27">
        <v>167407.54999999999</v>
      </c>
      <c r="L69" s="7" t="s">
        <v>11</v>
      </c>
      <c r="M69" s="28">
        <v>0</v>
      </c>
      <c r="N69" t="s">
        <v>121</v>
      </c>
      <c r="O69" s="2" t="str">
        <f>VLOOKUP(A69,Lookup!K:L,2,0)</f>
        <v>Conference &amp; Travel costs</v>
      </c>
      <c r="P69" s="2" t="str">
        <f>VLOOKUP(B69,Lookup!D:E,2,0)</f>
        <v>Combination</v>
      </c>
    </row>
    <row r="70" spans="1:16" s="18" customFormat="1" x14ac:dyDescent="0.25">
      <c r="A70" s="7" t="s">
        <v>15</v>
      </c>
      <c r="B70" s="2" t="s">
        <v>57</v>
      </c>
      <c r="C70" s="7" t="s">
        <v>9</v>
      </c>
      <c r="D70" s="7" t="s">
        <v>176</v>
      </c>
      <c r="E70" s="7" t="s">
        <v>176</v>
      </c>
      <c r="F70" s="25">
        <v>42201</v>
      </c>
      <c r="G70" s="26">
        <v>42201</v>
      </c>
      <c r="H70" s="26">
        <v>42201</v>
      </c>
      <c r="I70" s="2">
        <f t="shared" si="1"/>
        <v>7</v>
      </c>
      <c r="J70" s="2" t="str">
        <f>VLOOKUP(I70,Lookup!A:B,2,0)</f>
        <v>Jul 2015</v>
      </c>
      <c r="K70" s="27">
        <v>70525.3</v>
      </c>
      <c r="L70" s="7" t="s">
        <v>11</v>
      </c>
      <c r="M70" s="28">
        <v>0</v>
      </c>
      <c r="N70" s="2" t="s">
        <v>164</v>
      </c>
      <c r="O70" s="2" t="str">
        <f>VLOOKUP(A70,Lookup!K:L,2,0)</f>
        <v>Conference &amp; Travel costs</v>
      </c>
      <c r="P70" s="2" t="str">
        <f>VLOOKUP(B70,Lookup!D:E,2,0)</f>
        <v>Combination</v>
      </c>
    </row>
    <row r="71" spans="1:16" s="18" customFormat="1" x14ac:dyDescent="0.25">
      <c r="A71" s="7" t="s">
        <v>15</v>
      </c>
      <c r="B71" s="2" t="s">
        <v>57</v>
      </c>
      <c r="C71" s="7" t="s">
        <v>9</v>
      </c>
      <c r="D71" s="7" t="s">
        <v>177</v>
      </c>
      <c r="E71" s="7" t="s">
        <v>177</v>
      </c>
      <c r="F71" s="25">
        <v>42208</v>
      </c>
      <c r="G71" s="26">
        <v>42208</v>
      </c>
      <c r="H71" s="26">
        <v>42208</v>
      </c>
      <c r="I71" s="2">
        <f t="shared" si="1"/>
        <v>7</v>
      </c>
      <c r="J71" s="2" t="str">
        <f>VLOOKUP(I71,Lookup!A:B,2,0)</f>
        <v>Jul 2015</v>
      </c>
      <c r="K71" s="27">
        <v>184592.65</v>
      </c>
      <c r="L71" s="7" t="s">
        <v>11</v>
      </c>
      <c r="M71" s="28">
        <v>0</v>
      </c>
      <c r="N71" t="s">
        <v>121</v>
      </c>
      <c r="O71" s="2" t="str">
        <f>VLOOKUP(A71,Lookup!K:L,2,0)</f>
        <v>Conference &amp; Travel costs</v>
      </c>
      <c r="P71" s="2" t="str">
        <f>VLOOKUP(B71,Lookup!D:E,2,0)</f>
        <v>Combination</v>
      </c>
    </row>
    <row r="72" spans="1:16" s="18" customFormat="1" x14ac:dyDescent="0.25">
      <c r="A72" s="7" t="s">
        <v>15</v>
      </c>
      <c r="B72" s="2" t="s">
        <v>57</v>
      </c>
      <c r="C72" s="7" t="s">
        <v>9</v>
      </c>
      <c r="D72" s="7" t="s">
        <v>178</v>
      </c>
      <c r="E72" s="7" t="s">
        <v>178</v>
      </c>
      <c r="F72" s="25">
        <v>42213</v>
      </c>
      <c r="G72" s="26">
        <v>42213</v>
      </c>
      <c r="H72" s="26">
        <v>42213</v>
      </c>
      <c r="I72" s="2">
        <f t="shared" si="1"/>
        <v>7</v>
      </c>
      <c r="J72" s="2" t="str">
        <f>VLOOKUP(I72,Lookup!A:B,2,0)</f>
        <v>Jul 2015</v>
      </c>
      <c r="K72" s="27">
        <v>123111.51</v>
      </c>
      <c r="L72" s="7" t="s">
        <v>11</v>
      </c>
      <c r="M72" s="28">
        <v>0</v>
      </c>
      <c r="N72" t="s">
        <v>121</v>
      </c>
      <c r="O72" s="2" t="str">
        <f>VLOOKUP(A72,Lookup!K:L,2,0)</f>
        <v>Conference &amp; Travel costs</v>
      </c>
      <c r="P72" s="2" t="str">
        <f>VLOOKUP(B72,Lookup!D:E,2,0)</f>
        <v>Combination</v>
      </c>
    </row>
    <row r="73" spans="1:16" s="18" customFormat="1" x14ac:dyDescent="0.25">
      <c r="A73" s="7" t="s">
        <v>18</v>
      </c>
      <c r="B73" s="7" t="s">
        <v>68</v>
      </c>
      <c r="C73" s="7" t="s">
        <v>9</v>
      </c>
      <c r="D73" s="7" t="s">
        <v>179</v>
      </c>
      <c r="E73" s="7" t="s">
        <v>179</v>
      </c>
      <c r="F73" s="25">
        <v>42194</v>
      </c>
      <c r="G73" s="26">
        <v>42194</v>
      </c>
      <c r="H73" s="26">
        <v>42194</v>
      </c>
      <c r="I73" s="2">
        <f t="shared" si="1"/>
        <v>7</v>
      </c>
      <c r="J73" s="2" t="str">
        <f>VLOOKUP(I73,Lookup!A:B,2,0)</f>
        <v>Jul 2015</v>
      </c>
      <c r="K73" s="27">
        <v>35989.99</v>
      </c>
      <c r="L73" s="7" t="s">
        <v>11</v>
      </c>
      <c r="M73" s="28">
        <v>0</v>
      </c>
      <c r="N73" s="2" t="s">
        <v>205</v>
      </c>
      <c r="O73" s="2" t="str">
        <f>VLOOKUP(A73,Lookup!K:L,2,0)</f>
        <v>IT costs</v>
      </c>
      <c r="P73" s="2" t="str">
        <f>VLOOKUP(B73,Lookup!D:E,2,0)</f>
        <v>Core</v>
      </c>
    </row>
    <row r="74" spans="1:16" s="18" customFormat="1" x14ac:dyDescent="0.25">
      <c r="A74" s="7" t="s">
        <v>180</v>
      </c>
      <c r="B74" s="7" t="s">
        <v>206</v>
      </c>
      <c r="C74" s="7" t="s">
        <v>9</v>
      </c>
      <c r="D74" s="7" t="s">
        <v>181</v>
      </c>
      <c r="E74" s="7" t="s">
        <v>181</v>
      </c>
      <c r="F74" s="25">
        <v>42201</v>
      </c>
      <c r="G74" s="26">
        <v>42201</v>
      </c>
      <c r="H74" s="26">
        <v>42201</v>
      </c>
      <c r="I74" s="2">
        <f t="shared" si="1"/>
        <v>7</v>
      </c>
      <c r="J74" s="2" t="str">
        <f>VLOOKUP(I74,Lookup!A:B,2,0)</f>
        <v>Jul 2015</v>
      </c>
      <c r="K74" s="27">
        <v>33479.69</v>
      </c>
      <c r="L74" s="7" t="s">
        <v>11</v>
      </c>
      <c r="M74" s="28">
        <v>0</v>
      </c>
      <c r="N74" s="2" t="s">
        <v>207</v>
      </c>
      <c r="O74" s="2" t="str">
        <f>VLOOKUP(A74,Lookup!K:L,2,0)</f>
        <v>Property costs</v>
      </c>
      <c r="P74" s="2" t="str">
        <f>VLOOKUP(B74,Lookup!D:E,2,0)</f>
        <v>Core</v>
      </c>
    </row>
    <row r="75" spans="1:16" s="18" customFormat="1" x14ac:dyDescent="0.25">
      <c r="A75" s="7" t="s">
        <v>20</v>
      </c>
      <c r="B75" s="7" t="s">
        <v>70</v>
      </c>
      <c r="C75" s="7" t="s">
        <v>9</v>
      </c>
      <c r="D75" s="7" t="s">
        <v>182</v>
      </c>
      <c r="E75" s="7" t="s">
        <v>182</v>
      </c>
      <c r="F75" s="25">
        <v>42213</v>
      </c>
      <c r="G75" s="26">
        <v>42213</v>
      </c>
      <c r="H75" s="26">
        <v>42213</v>
      </c>
      <c r="I75" s="2">
        <f t="shared" si="1"/>
        <v>7</v>
      </c>
      <c r="J75" s="2" t="str">
        <f>VLOOKUP(I75,Lookup!A:B,2,0)</f>
        <v>Jul 2015</v>
      </c>
      <c r="K75" s="27">
        <v>25734.33</v>
      </c>
      <c r="L75" s="7" t="s">
        <v>11</v>
      </c>
      <c r="M75" s="28">
        <v>0</v>
      </c>
      <c r="N75" s="2" t="s">
        <v>71</v>
      </c>
      <c r="O75" s="2" t="str">
        <f>VLOOKUP(A75,Lookup!K:L,2,0)</f>
        <v>Secondment costs</v>
      </c>
      <c r="P75" s="2" t="str">
        <f>VLOOKUP(B75,Lookup!D:E,2,0)</f>
        <v>Grant</v>
      </c>
    </row>
    <row r="76" spans="1:16" s="18" customFormat="1" x14ac:dyDescent="0.25">
      <c r="A76" s="7" t="s">
        <v>183</v>
      </c>
      <c r="B76" s="7" t="s">
        <v>208</v>
      </c>
      <c r="C76" s="7" t="s">
        <v>9</v>
      </c>
      <c r="D76" s="7" t="s">
        <v>184</v>
      </c>
      <c r="E76" s="7" t="s">
        <v>184</v>
      </c>
      <c r="F76" s="25">
        <v>42192</v>
      </c>
      <c r="G76" s="26">
        <v>42192</v>
      </c>
      <c r="H76" s="26">
        <v>42192</v>
      </c>
      <c r="I76" s="2">
        <f t="shared" si="1"/>
        <v>7</v>
      </c>
      <c r="J76" s="2" t="str">
        <f>VLOOKUP(I76,Lookup!A:B,2,0)</f>
        <v>Jul 2015</v>
      </c>
      <c r="K76" s="27">
        <v>39070.57</v>
      </c>
      <c r="L76" s="7" t="s">
        <v>11</v>
      </c>
      <c r="M76" s="28">
        <v>0</v>
      </c>
      <c r="N76" s="2" t="s">
        <v>71</v>
      </c>
      <c r="O76" s="2" t="str">
        <f>VLOOKUP(A76,Lookup!K:L,2,0)</f>
        <v>Secondment costs</v>
      </c>
      <c r="P76" s="2" t="str">
        <f>VLOOKUP(B76,Lookup!D:E,2,0)</f>
        <v>Grant</v>
      </c>
    </row>
    <row r="77" spans="1:16" s="18" customFormat="1" x14ac:dyDescent="0.25">
      <c r="A77" s="7" t="s">
        <v>28</v>
      </c>
      <c r="B77" s="2" t="s">
        <v>59</v>
      </c>
      <c r="C77" s="7" t="s">
        <v>9</v>
      </c>
      <c r="D77" s="7" t="s">
        <v>185</v>
      </c>
      <c r="E77" s="7" t="s">
        <v>185</v>
      </c>
      <c r="F77" s="25">
        <v>42200</v>
      </c>
      <c r="G77" s="26">
        <v>42200</v>
      </c>
      <c r="H77" s="26">
        <v>42200</v>
      </c>
      <c r="I77" s="2">
        <f t="shared" si="1"/>
        <v>7</v>
      </c>
      <c r="J77" s="2" t="str">
        <f>VLOOKUP(I77,Lookup!A:B,2,0)</f>
        <v>Jul 2015</v>
      </c>
      <c r="K77" s="27">
        <v>576719.94999999995</v>
      </c>
      <c r="L77" s="7" t="s">
        <v>11</v>
      </c>
      <c r="M77" s="28">
        <v>0</v>
      </c>
      <c r="N77" s="2" t="s">
        <v>60</v>
      </c>
      <c r="O77" s="2" t="str">
        <f>VLOOKUP(A77,Lookup!K:L,2,0)</f>
        <v>Staff costs</v>
      </c>
      <c r="P77" s="2" t="str">
        <f>VLOOKUP(B77,Lookup!D:E,2,0)</f>
        <v>Combination</v>
      </c>
    </row>
    <row r="78" spans="1:16" s="18" customFormat="1" x14ac:dyDescent="0.25">
      <c r="A78" s="7" t="s">
        <v>30</v>
      </c>
      <c r="B78" s="2" t="s">
        <v>59</v>
      </c>
      <c r="C78" s="7" t="s">
        <v>9</v>
      </c>
      <c r="D78" s="7" t="s">
        <v>186</v>
      </c>
      <c r="E78" s="7" t="s">
        <v>186</v>
      </c>
      <c r="F78" s="25">
        <v>42200</v>
      </c>
      <c r="G78" s="26">
        <v>42200</v>
      </c>
      <c r="H78" s="26">
        <v>42200</v>
      </c>
      <c r="I78" s="2">
        <f t="shared" si="1"/>
        <v>7</v>
      </c>
      <c r="J78" s="2" t="str">
        <f>VLOOKUP(I78,Lookup!A:B,2,0)</f>
        <v>Jul 2015</v>
      </c>
      <c r="K78" s="27">
        <v>508723.91</v>
      </c>
      <c r="L78" s="7" t="s">
        <v>11</v>
      </c>
      <c r="M78" s="28">
        <v>0</v>
      </c>
      <c r="N78" s="2" t="s">
        <v>61</v>
      </c>
      <c r="O78" s="2" t="str">
        <f>VLOOKUP(A78,Lookup!K:L,2,0)</f>
        <v>Staff costs</v>
      </c>
      <c r="P78" s="2" t="str">
        <f>VLOOKUP(B78,Lookup!D:E,2,0)</f>
        <v>Combination</v>
      </c>
    </row>
    <row r="79" spans="1:16" s="18" customFormat="1" x14ac:dyDescent="0.25">
      <c r="A79" s="7" t="s">
        <v>34</v>
      </c>
      <c r="B79" s="8" t="s">
        <v>58</v>
      </c>
      <c r="C79" s="7" t="s">
        <v>9</v>
      </c>
      <c r="D79" s="7" t="s">
        <v>187</v>
      </c>
      <c r="E79" s="7" t="s">
        <v>187</v>
      </c>
      <c r="F79" s="25">
        <v>42193</v>
      </c>
      <c r="G79" s="26">
        <v>42193</v>
      </c>
      <c r="H79" s="26">
        <v>42193</v>
      </c>
      <c r="I79" s="2">
        <f t="shared" si="1"/>
        <v>7</v>
      </c>
      <c r="J79" s="2" t="str">
        <f>VLOOKUP(I79,Lookup!A:B,2,0)</f>
        <v>Jul 2015</v>
      </c>
      <c r="K79" s="27">
        <v>471334.48</v>
      </c>
      <c r="L79" s="7" t="s">
        <v>11</v>
      </c>
      <c r="M79" s="28">
        <v>0</v>
      </c>
      <c r="N79" s="2" t="s">
        <v>62</v>
      </c>
      <c r="O79" s="2" t="str">
        <f>VLOOKUP(A79,Lookup!K:L,2,0)</f>
        <v>Staff costs</v>
      </c>
      <c r="P79" s="2" t="str">
        <f>VLOOKUP(B79,Lookup!D:E,2,0)</f>
        <v>Combination</v>
      </c>
    </row>
    <row r="80" spans="1:16" s="18" customFormat="1" x14ac:dyDescent="0.25">
      <c r="A80" s="75" t="s">
        <v>188</v>
      </c>
      <c r="B80" s="7" t="s">
        <v>209</v>
      </c>
      <c r="C80" s="7" t="s">
        <v>9</v>
      </c>
      <c r="D80" s="7" t="s">
        <v>189</v>
      </c>
      <c r="E80" s="7" t="s">
        <v>189</v>
      </c>
      <c r="F80" s="25">
        <v>42192</v>
      </c>
      <c r="G80" s="26">
        <v>42192</v>
      </c>
      <c r="H80" s="26">
        <v>42192</v>
      </c>
      <c r="I80" s="2">
        <f t="shared" si="1"/>
        <v>7</v>
      </c>
      <c r="J80" s="2" t="str">
        <f>VLOOKUP(I80,Lookup!A:B,2,0)</f>
        <v>Jul 2015</v>
      </c>
      <c r="K80" s="27">
        <v>36939.08</v>
      </c>
      <c r="L80" s="7" t="s">
        <v>11</v>
      </c>
      <c r="M80" s="28">
        <v>0</v>
      </c>
      <c r="N80" s="2" t="s">
        <v>71</v>
      </c>
      <c r="O80" s="2" t="str">
        <f>VLOOKUP(A80,Lookup!K:L,2,0)</f>
        <v>Secondment costs</v>
      </c>
      <c r="P80" s="2" t="str">
        <f>VLOOKUP(B80,Lookup!D:E,2,0)</f>
        <v>Grant</v>
      </c>
    </row>
    <row r="81" spans="1:16" s="18" customFormat="1" x14ac:dyDescent="0.25">
      <c r="A81" s="75" t="s">
        <v>190</v>
      </c>
      <c r="B81" s="7" t="s">
        <v>190</v>
      </c>
      <c r="C81" s="7" t="s">
        <v>9</v>
      </c>
      <c r="D81" s="7" t="s">
        <v>191</v>
      </c>
      <c r="E81" s="7" t="s">
        <v>191</v>
      </c>
      <c r="F81" s="25">
        <v>42195</v>
      </c>
      <c r="G81" s="26">
        <v>42195</v>
      </c>
      <c r="H81" s="26">
        <v>42195</v>
      </c>
      <c r="I81" s="2">
        <f t="shared" si="1"/>
        <v>7</v>
      </c>
      <c r="J81" s="2" t="str">
        <f>VLOOKUP(I81,Lookup!A:B,2,0)</f>
        <v>Jul 2015</v>
      </c>
      <c r="K81" s="27">
        <v>33989.64</v>
      </c>
      <c r="L81" s="7" t="s">
        <v>11</v>
      </c>
      <c r="M81" s="28">
        <v>0</v>
      </c>
      <c r="N81" s="2" t="s">
        <v>210</v>
      </c>
      <c r="O81" s="2" t="str">
        <f>VLOOKUP(A81,Lookup!K:L,2,0)</f>
        <v>Pension contributions</v>
      </c>
      <c r="P81" s="2" t="str">
        <f>VLOOKUP(B81,Lookup!D:E,2,0)</f>
        <v>Combination</v>
      </c>
    </row>
    <row r="82" spans="1:16" s="18" customFormat="1" x14ac:dyDescent="0.25">
      <c r="A82" s="7" t="s">
        <v>192</v>
      </c>
      <c r="B82" s="7" t="s">
        <v>211</v>
      </c>
      <c r="C82" s="7" t="s">
        <v>9</v>
      </c>
      <c r="D82" s="7" t="s">
        <v>193</v>
      </c>
      <c r="E82" s="7" t="s">
        <v>193</v>
      </c>
      <c r="F82" s="25">
        <v>42194</v>
      </c>
      <c r="G82" s="26">
        <v>42194</v>
      </c>
      <c r="H82" s="26">
        <v>42194</v>
      </c>
      <c r="I82" s="2">
        <f t="shared" si="1"/>
        <v>7</v>
      </c>
      <c r="J82" s="2" t="str">
        <f>VLOOKUP(I82,Lookup!A:B,2,0)</f>
        <v>Jul 2015</v>
      </c>
      <c r="K82" s="27">
        <v>65314.2</v>
      </c>
      <c r="L82" s="7" t="s">
        <v>11</v>
      </c>
      <c r="M82" s="28">
        <v>0</v>
      </c>
      <c r="N82" s="2" t="s">
        <v>212</v>
      </c>
      <c r="O82" s="2" t="str">
        <f>VLOOKUP(A82,Lookup!K:L,2,0)</f>
        <v>Printing costs</v>
      </c>
      <c r="P82" s="2" t="str">
        <f>VLOOKUP(B82,Lookup!D:E,2,0)</f>
        <v>Core</v>
      </c>
    </row>
    <row r="83" spans="1:16" s="18" customFormat="1" x14ac:dyDescent="0.25">
      <c r="A83" s="7" t="s">
        <v>36</v>
      </c>
      <c r="B83" s="7" t="s">
        <v>79</v>
      </c>
      <c r="C83" s="7" t="s">
        <v>9</v>
      </c>
      <c r="D83" s="7" t="s">
        <v>194</v>
      </c>
      <c r="E83" s="7" t="s">
        <v>194</v>
      </c>
      <c r="F83" s="25">
        <v>42201</v>
      </c>
      <c r="G83" s="26">
        <v>42201</v>
      </c>
      <c r="H83" s="26">
        <v>42201</v>
      </c>
      <c r="I83" s="2">
        <f t="shared" si="1"/>
        <v>7</v>
      </c>
      <c r="J83" s="2" t="str">
        <f>VLOOKUP(I83,Lookup!A:B,2,0)</f>
        <v>Jul 2015</v>
      </c>
      <c r="K83" s="27">
        <v>121389.64</v>
      </c>
      <c r="L83" s="7" t="s">
        <v>11</v>
      </c>
      <c r="M83" s="28">
        <v>0</v>
      </c>
      <c r="N83" s="2" t="s">
        <v>124</v>
      </c>
      <c r="O83" s="2" t="str">
        <f>VLOOKUP(A83,Lookup!K:L,2,0)</f>
        <v>Postage costs</v>
      </c>
      <c r="P83" s="2" t="str">
        <f>VLOOKUP(B83,Lookup!D:E,2,0)</f>
        <v>Core</v>
      </c>
    </row>
    <row r="84" spans="1:16" s="18" customFormat="1" x14ac:dyDescent="0.25">
      <c r="A84" s="7" t="s">
        <v>38</v>
      </c>
      <c r="B84" s="2" t="s">
        <v>81</v>
      </c>
      <c r="C84" s="7" t="s">
        <v>9</v>
      </c>
      <c r="D84" s="7" t="s">
        <v>195</v>
      </c>
      <c r="E84" s="7" t="s">
        <v>195</v>
      </c>
      <c r="F84" s="25">
        <v>42188</v>
      </c>
      <c r="G84" s="26">
        <v>42188</v>
      </c>
      <c r="H84" s="26">
        <v>42188</v>
      </c>
      <c r="I84" s="2">
        <f t="shared" si="1"/>
        <v>7</v>
      </c>
      <c r="J84" s="2" t="str">
        <f>VLOOKUP(I84,Lookup!A:B,2,0)</f>
        <v>Jul 2015</v>
      </c>
      <c r="K84" s="27">
        <v>43931.02</v>
      </c>
      <c r="L84" s="7" t="s">
        <v>11</v>
      </c>
      <c r="M84" s="28">
        <v>0</v>
      </c>
      <c r="N84" s="2" t="s">
        <v>82</v>
      </c>
      <c r="O84" s="2" t="str">
        <f>VLOOKUP(A84,Lookup!K:L,2,0)</f>
        <v>Staff costs</v>
      </c>
      <c r="P84" s="2" t="str">
        <f>VLOOKUP(B84,Lookup!D:E,2,0)</f>
        <v>Combination</v>
      </c>
    </row>
    <row r="85" spans="1:16" s="18" customFormat="1" x14ac:dyDescent="0.25">
      <c r="A85" s="7" t="s">
        <v>38</v>
      </c>
      <c r="B85" s="2" t="s">
        <v>81</v>
      </c>
      <c r="C85" s="7" t="s">
        <v>9</v>
      </c>
      <c r="D85" s="7" t="s">
        <v>196</v>
      </c>
      <c r="E85" s="7" t="s">
        <v>196</v>
      </c>
      <c r="F85" s="25">
        <v>42192</v>
      </c>
      <c r="G85" s="26">
        <v>42192</v>
      </c>
      <c r="H85" s="26">
        <v>42192</v>
      </c>
      <c r="I85" s="2">
        <f t="shared" si="1"/>
        <v>7</v>
      </c>
      <c r="J85" s="2" t="str">
        <f>VLOOKUP(I85,Lookup!A:B,2,0)</f>
        <v>Jul 2015</v>
      </c>
      <c r="K85" s="27">
        <v>72827.44</v>
      </c>
      <c r="L85" s="7" t="s">
        <v>11</v>
      </c>
      <c r="M85" s="28">
        <v>0</v>
      </c>
      <c r="N85" s="2" t="s">
        <v>82</v>
      </c>
      <c r="O85" s="2" t="str">
        <f>VLOOKUP(A85,Lookup!K:L,2,0)</f>
        <v>Staff costs</v>
      </c>
      <c r="P85" s="2" t="str">
        <f>VLOOKUP(B85,Lookup!D:E,2,0)</f>
        <v>Combination</v>
      </c>
    </row>
    <row r="86" spans="1:16" s="18" customFormat="1" x14ac:dyDescent="0.25">
      <c r="A86" s="7" t="s">
        <v>38</v>
      </c>
      <c r="B86" s="2" t="s">
        <v>81</v>
      </c>
      <c r="C86" s="7" t="s">
        <v>9</v>
      </c>
      <c r="D86" s="7" t="s">
        <v>197</v>
      </c>
      <c r="E86" s="7" t="s">
        <v>197</v>
      </c>
      <c r="F86" s="25">
        <v>42194</v>
      </c>
      <c r="G86" s="26">
        <v>42194</v>
      </c>
      <c r="H86" s="26">
        <v>42194</v>
      </c>
      <c r="I86" s="2">
        <f t="shared" si="1"/>
        <v>7</v>
      </c>
      <c r="J86" s="2" t="str">
        <f>VLOOKUP(I86,Lookup!A:B,2,0)</f>
        <v>Jul 2015</v>
      </c>
      <c r="K86" s="27">
        <v>25642.97</v>
      </c>
      <c r="L86" s="7" t="s">
        <v>11</v>
      </c>
      <c r="M86" s="28">
        <v>0</v>
      </c>
      <c r="N86" s="2" t="s">
        <v>82</v>
      </c>
      <c r="O86" s="2" t="str">
        <f>VLOOKUP(A86,Lookup!K:L,2,0)</f>
        <v>Staff costs</v>
      </c>
      <c r="P86" s="2" t="str">
        <f>VLOOKUP(B86,Lookup!D:E,2,0)</f>
        <v>Combination</v>
      </c>
    </row>
    <row r="87" spans="1:16" s="18" customFormat="1" x14ac:dyDescent="0.25">
      <c r="A87" s="7" t="s">
        <v>38</v>
      </c>
      <c r="B87" s="2" t="s">
        <v>81</v>
      </c>
      <c r="C87" s="7" t="s">
        <v>9</v>
      </c>
      <c r="D87" s="7" t="s">
        <v>198</v>
      </c>
      <c r="E87" s="7" t="s">
        <v>198</v>
      </c>
      <c r="F87" s="25">
        <v>42201</v>
      </c>
      <c r="G87" s="26">
        <v>42201</v>
      </c>
      <c r="H87" s="26">
        <v>42201</v>
      </c>
      <c r="I87" s="2">
        <f t="shared" si="1"/>
        <v>7</v>
      </c>
      <c r="J87" s="2" t="str">
        <f>VLOOKUP(I87,Lookup!A:B,2,0)</f>
        <v>Jul 2015</v>
      </c>
      <c r="K87" s="27">
        <v>39294.050000000003</v>
      </c>
      <c r="L87" s="7" t="s">
        <v>11</v>
      </c>
      <c r="M87" s="28">
        <v>0</v>
      </c>
      <c r="N87" s="2" t="s">
        <v>82</v>
      </c>
      <c r="O87" s="2" t="str">
        <f>VLOOKUP(A87,Lookup!K:L,2,0)</f>
        <v>Staff costs</v>
      </c>
      <c r="P87" s="2" t="str">
        <f>VLOOKUP(B87,Lookup!D:E,2,0)</f>
        <v>Combination</v>
      </c>
    </row>
    <row r="88" spans="1:16" s="18" customFormat="1" x14ac:dyDescent="0.25">
      <c r="A88" s="7" t="s">
        <v>38</v>
      </c>
      <c r="B88" s="2" t="s">
        <v>81</v>
      </c>
      <c r="C88" s="7" t="s">
        <v>9</v>
      </c>
      <c r="D88" s="7" t="s">
        <v>199</v>
      </c>
      <c r="E88" s="7" t="s">
        <v>199</v>
      </c>
      <c r="F88" s="25">
        <v>42208</v>
      </c>
      <c r="G88" s="26">
        <v>42208</v>
      </c>
      <c r="H88" s="26">
        <v>42208</v>
      </c>
      <c r="I88" s="2">
        <f t="shared" si="1"/>
        <v>7</v>
      </c>
      <c r="J88" s="2" t="str">
        <f>VLOOKUP(I88,Lookup!A:B,2,0)</f>
        <v>Jul 2015</v>
      </c>
      <c r="K88" s="27">
        <v>33737.67</v>
      </c>
      <c r="L88" s="7" t="s">
        <v>11</v>
      </c>
      <c r="M88" s="28">
        <v>0</v>
      </c>
      <c r="N88" s="2" t="s">
        <v>82</v>
      </c>
      <c r="O88" s="2" t="str">
        <f>VLOOKUP(A88,Lookup!K:L,2,0)</f>
        <v>Staff costs</v>
      </c>
      <c r="P88" s="2" t="str">
        <f>VLOOKUP(B88,Lookup!D:E,2,0)</f>
        <v>Combination</v>
      </c>
    </row>
    <row r="89" spans="1:16" s="18" customFormat="1" x14ac:dyDescent="0.25">
      <c r="A89" s="7" t="s">
        <v>38</v>
      </c>
      <c r="B89" s="2" t="s">
        <v>81</v>
      </c>
      <c r="C89" s="7" t="s">
        <v>9</v>
      </c>
      <c r="D89" s="7" t="s">
        <v>200</v>
      </c>
      <c r="E89" s="7" t="s">
        <v>200</v>
      </c>
      <c r="F89" s="25">
        <v>42213</v>
      </c>
      <c r="G89" s="26">
        <v>42213</v>
      </c>
      <c r="H89" s="26">
        <v>42213</v>
      </c>
      <c r="I89" s="2">
        <f t="shared" si="1"/>
        <v>7</v>
      </c>
      <c r="J89" s="2" t="str">
        <f>VLOOKUP(I89,Lookup!A:B,2,0)</f>
        <v>Jul 2015</v>
      </c>
      <c r="K89" s="27">
        <v>70285.22</v>
      </c>
      <c r="L89" s="7" t="s">
        <v>11</v>
      </c>
      <c r="M89" s="28">
        <v>0</v>
      </c>
      <c r="N89" s="2" t="s">
        <v>82</v>
      </c>
      <c r="O89" s="2" t="str">
        <f>VLOOKUP(A89,Lookup!K:L,2,0)</f>
        <v>Staff costs</v>
      </c>
      <c r="P89" s="2" t="str">
        <f>VLOOKUP(B89,Lookup!D:E,2,0)</f>
        <v>Combination</v>
      </c>
    </row>
    <row r="90" spans="1:16" s="18" customFormat="1" x14ac:dyDescent="0.25">
      <c r="A90" s="7" t="s">
        <v>38</v>
      </c>
      <c r="B90" s="2" t="s">
        <v>81</v>
      </c>
      <c r="C90" s="7" t="s">
        <v>9</v>
      </c>
      <c r="D90" s="7" t="s">
        <v>201</v>
      </c>
      <c r="E90" s="7" t="s">
        <v>201</v>
      </c>
      <c r="F90" s="25">
        <v>42215</v>
      </c>
      <c r="G90" s="26">
        <v>42215</v>
      </c>
      <c r="H90" s="26">
        <v>42215</v>
      </c>
      <c r="I90" s="2">
        <f t="shared" si="1"/>
        <v>7</v>
      </c>
      <c r="J90" s="2" t="str">
        <f>VLOOKUP(I90,Lookup!A:B,2,0)</f>
        <v>Jul 2015</v>
      </c>
      <c r="K90" s="27">
        <v>34864.160000000003</v>
      </c>
      <c r="L90" s="7" t="s">
        <v>11</v>
      </c>
      <c r="M90" s="28">
        <v>0</v>
      </c>
      <c r="N90" s="2" t="s">
        <v>82</v>
      </c>
      <c r="O90" s="2" t="str">
        <f>VLOOKUP(A90,Lookup!K:L,2,0)</f>
        <v>Staff costs</v>
      </c>
      <c r="P90" s="2" t="str">
        <f>VLOOKUP(B90,Lookup!D:E,2,0)</f>
        <v>Combination</v>
      </c>
    </row>
    <row r="91" spans="1:16" s="18" customFormat="1" x14ac:dyDescent="0.25">
      <c r="A91" s="7" t="s">
        <v>44</v>
      </c>
      <c r="B91" s="7" t="s">
        <v>87</v>
      </c>
      <c r="C91" s="7" t="s">
        <v>9</v>
      </c>
      <c r="D91" s="7" t="s">
        <v>202</v>
      </c>
      <c r="E91" s="7" t="s">
        <v>202</v>
      </c>
      <c r="F91" s="25">
        <v>42201</v>
      </c>
      <c r="G91" s="26">
        <v>42201</v>
      </c>
      <c r="H91" s="26">
        <v>42201</v>
      </c>
      <c r="I91" s="2">
        <f t="shared" si="1"/>
        <v>7</v>
      </c>
      <c r="J91" s="2" t="str">
        <f>VLOOKUP(I91,Lookup!A:B,2,0)</f>
        <v>Jul 2015</v>
      </c>
      <c r="K91" s="27">
        <v>39926.519999999997</v>
      </c>
      <c r="L91" s="7" t="s">
        <v>11</v>
      </c>
      <c r="M91" s="28">
        <v>0</v>
      </c>
      <c r="N91" s="2" t="s">
        <v>213</v>
      </c>
      <c r="O91" s="2" t="str">
        <f>VLOOKUP(A91,Lookup!K:L,2,0)</f>
        <v>IT costs</v>
      </c>
      <c r="P91" s="2" t="str">
        <f>VLOOKUP(B91,Lookup!D:E,2,0)</f>
        <v>Core</v>
      </c>
    </row>
    <row r="92" spans="1:16" s="18" customFormat="1" x14ac:dyDescent="0.25">
      <c r="A92" s="7" t="s">
        <v>160</v>
      </c>
      <c r="B92" s="7" t="s">
        <v>170</v>
      </c>
      <c r="C92" s="7" t="s">
        <v>9</v>
      </c>
      <c r="D92" s="7" t="s">
        <v>203</v>
      </c>
      <c r="E92" s="7" t="s">
        <v>203</v>
      </c>
      <c r="F92" s="25">
        <v>42192</v>
      </c>
      <c r="G92" s="26">
        <v>42192</v>
      </c>
      <c r="H92" s="26">
        <v>42192</v>
      </c>
      <c r="I92" s="2">
        <f t="shared" si="1"/>
        <v>7</v>
      </c>
      <c r="J92" s="2" t="str">
        <f>VLOOKUP(I92,Lookup!A:B,2,0)</f>
        <v>Jul 2015</v>
      </c>
      <c r="K92" s="27">
        <v>44680.800000000003</v>
      </c>
      <c r="L92" s="7" t="s">
        <v>11</v>
      </c>
      <c r="M92" s="28">
        <v>0</v>
      </c>
      <c r="N92" s="2" t="s">
        <v>214</v>
      </c>
      <c r="O92" s="2" t="str">
        <f>VLOOKUP(A92,Lookup!K:L,2,0)</f>
        <v>IT costs</v>
      </c>
      <c r="P92" s="2" t="str">
        <f>VLOOKUP(B92,Lookup!D:E,2,0)</f>
        <v>Core</v>
      </c>
    </row>
    <row r="93" spans="1:16" s="18" customFormat="1" x14ac:dyDescent="0.25">
      <c r="A93" s="7" t="s">
        <v>15</v>
      </c>
      <c r="B93" s="7" t="s">
        <v>57</v>
      </c>
      <c r="C93" s="7" t="s">
        <v>9</v>
      </c>
      <c r="D93" s="7" t="s">
        <v>215</v>
      </c>
      <c r="E93" s="7" t="s">
        <v>215</v>
      </c>
      <c r="F93" s="25">
        <v>42227</v>
      </c>
      <c r="G93" s="25">
        <v>42227</v>
      </c>
      <c r="H93" s="26">
        <v>42227</v>
      </c>
      <c r="I93" s="2">
        <f t="shared" si="1"/>
        <v>8</v>
      </c>
      <c r="J93" s="2" t="str">
        <f>VLOOKUP(I93,Lookup!A:B,2,0)</f>
        <v>Aug 2015</v>
      </c>
      <c r="K93" s="27">
        <v>182983</v>
      </c>
      <c r="L93" s="7" t="s">
        <v>11</v>
      </c>
      <c r="M93" s="28">
        <v>0</v>
      </c>
      <c r="N93" t="s">
        <v>121</v>
      </c>
      <c r="O93" s="2" t="str">
        <f>VLOOKUP(A93,Lookup!K:L,2,0)</f>
        <v>Conference &amp; Travel costs</v>
      </c>
      <c r="P93" s="2" t="str">
        <f>VLOOKUP(B93,Lookup!D:E,2,0)</f>
        <v>Combination</v>
      </c>
    </row>
    <row r="94" spans="1:16" s="18" customFormat="1" x14ac:dyDescent="0.25">
      <c r="A94" s="7" t="s">
        <v>15</v>
      </c>
      <c r="B94" s="7" t="s">
        <v>57</v>
      </c>
      <c r="C94" s="7" t="s">
        <v>9</v>
      </c>
      <c r="D94" s="7" t="s">
        <v>216</v>
      </c>
      <c r="E94" s="7" t="s">
        <v>216</v>
      </c>
      <c r="F94" s="25">
        <v>42229</v>
      </c>
      <c r="G94" s="25">
        <v>42229</v>
      </c>
      <c r="H94" s="26">
        <v>42229</v>
      </c>
      <c r="I94" s="2">
        <f t="shared" si="1"/>
        <v>8</v>
      </c>
      <c r="J94" s="2" t="str">
        <f>VLOOKUP(I94,Lookup!A:B,2,0)</f>
        <v>Aug 2015</v>
      </c>
      <c r="K94" s="27">
        <v>147023.62</v>
      </c>
      <c r="L94" s="7" t="s">
        <v>11</v>
      </c>
      <c r="M94" s="28">
        <v>0</v>
      </c>
      <c r="N94" t="s">
        <v>244</v>
      </c>
      <c r="O94" s="2" t="str">
        <f>VLOOKUP(A94,Lookup!K:L,2,0)</f>
        <v>Conference &amp; Travel costs</v>
      </c>
      <c r="P94" s="2" t="str">
        <f>VLOOKUP(B94,Lookup!D:E,2,0)</f>
        <v>Combination</v>
      </c>
    </row>
    <row r="95" spans="1:16" s="18" customFormat="1" x14ac:dyDescent="0.25">
      <c r="A95" s="7" t="s">
        <v>15</v>
      </c>
      <c r="B95" s="7" t="s">
        <v>57</v>
      </c>
      <c r="C95" s="7" t="s">
        <v>9</v>
      </c>
      <c r="D95" s="7" t="s">
        <v>217</v>
      </c>
      <c r="E95" s="7" t="s">
        <v>217</v>
      </c>
      <c r="F95" s="25">
        <v>42236</v>
      </c>
      <c r="G95" s="25">
        <v>42236</v>
      </c>
      <c r="H95" s="26">
        <v>42236</v>
      </c>
      <c r="I95" s="2">
        <f t="shared" si="1"/>
        <v>8</v>
      </c>
      <c r="J95" s="2" t="str">
        <f>VLOOKUP(I95,Lookup!A:B,2,0)</f>
        <v>Aug 2015</v>
      </c>
      <c r="K95" s="27">
        <v>167935.61</v>
      </c>
      <c r="L95" s="7" t="s">
        <v>11</v>
      </c>
      <c r="M95" s="28">
        <v>0</v>
      </c>
      <c r="N95" t="s">
        <v>121</v>
      </c>
      <c r="O95" s="2" t="str">
        <f>VLOOKUP(A95,Lookup!K:L,2,0)</f>
        <v>Conference &amp; Travel costs</v>
      </c>
      <c r="P95" s="2" t="str">
        <f>VLOOKUP(B95,Lookup!D:E,2,0)</f>
        <v>Combination</v>
      </c>
    </row>
    <row r="96" spans="1:16" s="18" customFormat="1" x14ac:dyDescent="0.25">
      <c r="A96" s="7" t="s">
        <v>15</v>
      </c>
      <c r="B96" s="7" t="s">
        <v>57</v>
      </c>
      <c r="C96" s="7" t="s">
        <v>9</v>
      </c>
      <c r="D96" s="7" t="s">
        <v>218</v>
      </c>
      <c r="E96" s="7" t="s">
        <v>218</v>
      </c>
      <c r="F96" s="25">
        <v>42242</v>
      </c>
      <c r="G96" s="25">
        <v>42242</v>
      </c>
      <c r="H96" s="26">
        <v>42242</v>
      </c>
      <c r="I96" s="2">
        <f t="shared" si="1"/>
        <v>8</v>
      </c>
      <c r="J96" s="2" t="str">
        <f>VLOOKUP(I96,Lookup!A:B,2,0)</f>
        <v>Aug 2015</v>
      </c>
      <c r="K96" s="27">
        <v>27957.919999999998</v>
      </c>
      <c r="L96" s="7" t="s">
        <v>11</v>
      </c>
      <c r="M96" s="28">
        <v>0</v>
      </c>
      <c r="N96" s="2" t="s">
        <v>162</v>
      </c>
      <c r="O96" s="2" t="str">
        <f>VLOOKUP(A96,Lookup!K:L,2,0)</f>
        <v>Conference &amp; Travel costs</v>
      </c>
      <c r="P96" s="2" t="str">
        <f>VLOOKUP(B96,Lookup!D:E,2,0)</f>
        <v>Combination</v>
      </c>
    </row>
    <row r="97" spans="1:16" s="18" customFormat="1" x14ac:dyDescent="0.25">
      <c r="A97" s="7" t="s">
        <v>219</v>
      </c>
      <c r="B97" s="7" t="s">
        <v>245</v>
      </c>
      <c r="C97" s="7" t="s">
        <v>9</v>
      </c>
      <c r="D97" s="7" t="s">
        <v>220</v>
      </c>
      <c r="E97" s="7" t="s">
        <v>220</v>
      </c>
      <c r="F97" s="25">
        <v>42242</v>
      </c>
      <c r="G97" s="25">
        <v>42242</v>
      </c>
      <c r="H97" s="26">
        <v>42242</v>
      </c>
      <c r="I97" s="2">
        <f t="shared" si="1"/>
        <v>8</v>
      </c>
      <c r="J97" s="2" t="str">
        <f>VLOOKUP(I97,Lookup!A:B,2,0)</f>
        <v>Aug 2015</v>
      </c>
      <c r="K97" s="27">
        <v>39629.050000000003</v>
      </c>
      <c r="L97" s="7" t="s">
        <v>11</v>
      </c>
      <c r="M97" s="28">
        <v>0</v>
      </c>
      <c r="N97" s="11" t="s">
        <v>71</v>
      </c>
      <c r="O97" s="2" t="str">
        <f>VLOOKUP(A97,Lookup!K:L,2,0)</f>
        <v>Secondment costs</v>
      </c>
      <c r="P97" s="2" t="str">
        <f>VLOOKUP(B97,Lookup!D:E,2,0)</f>
        <v>Grant</v>
      </c>
    </row>
    <row r="98" spans="1:16" s="18" customFormat="1" x14ac:dyDescent="0.25">
      <c r="A98" s="75" t="s">
        <v>221</v>
      </c>
      <c r="B98" s="7" t="s">
        <v>246</v>
      </c>
      <c r="C98" s="7" t="s">
        <v>9</v>
      </c>
      <c r="D98" s="7" t="s">
        <v>222</v>
      </c>
      <c r="E98" s="7" t="s">
        <v>222</v>
      </c>
      <c r="F98" s="25">
        <v>42242</v>
      </c>
      <c r="G98" s="25">
        <v>42242</v>
      </c>
      <c r="H98" s="26">
        <v>42242</v>
      </c>
      <c r="I98" s="2">
        <f t="shared" si="1"/>
        <v>8</v>
      </c>
      <c r="J98" s="2" t="str">
        <f>VLOOKUP(I98,Lookup!A:B,2,0)</f>
        <v>Aug 2015</v>
      </c>
      <c r="K98" s="27">
        <v>38064</v>
      </c>
      <c r="L98" s="7" t="s">
        <v>11</v>
      </c>
      <c r="M98" s="28">
        <v>0</v>
      </c>
      <c r="N98" s="11" t="s">
        <v>247</v>
      </c>
      <c r="O98" s="2" t="str">
        <f>VLOOKUP(A98,Lookup!K:L,2,0)</f>
        <v>IT costs</v>
      </c>
      <c r="P98" s="2" t="str">
        <f>VLOOKUP(B98,Lookup!D:E,2,0)</f>
        <v>Core</v>
      </c>
    </row>
    <row r="99" spans="1:16" s="18" customFormat="1" x14ac:dyDescent="0.25">
      <c r="A99" s="7" t="s">
        <v>223</v>
      </c>
      <c r="B99" s="7" t="s">
        <v>248</v>
      </c>
      <c r="C99" s="7" t="s">
        <v>9</v>
      </c>
      <c r="D99" s="7" t="s">
        <v>224</v>
      </c>
      <c r="E99" s="7" t="s">
        <v>224</v>
      </c>
      <c r="F99" s="25">
        <v>42229</v>
      </c>
      <c r="G99" s="25">
        <v>42229</v>
      </c>
      <c r="H99" s="26">
        <v>42229</v>
      </c>
      <c r="I99" s="2">
        <f t="shared" si="1"/>
        <v>8</v>
      </c>
      <c r="J99" s="2" t="str">
        <f>VLOOKUP(I99,Lookup!A:B,2,0)</f>
        <v>Aug 2015</v>
      </c>
      <c r="K99" s="27">
        <v>32659.43</v>
      </c>
      <c r="L99" s="7" t="s">
        <v>11</v>
      </c>
      <c r="M99" s="28">
        <v>0</v>
      </c>
      <c r="N99" s="11" t="s">
        <v>249</v>
      </c>
      <c r="O99" s="2" t="str">
        <f>VLOOKUP(A99,Lookup!K:L,2,0)</f>
        <v>Printing costs</v>
      </c>
      <c r="P99" s="2" t="str">
        <f>VLOOKUP(B99,Lookup!D:E,2,0)</f>
        <v>Core</v>
      </c>
    </row>
    <row r="100" spans="1:16" s="18" customFormat="1" x14ac:dyDescent="0.25">
      <c r="A100" s="7" t="s">
        <v>22</v>
      </c>
      <c r="B100" s="7" t="s">
        <v>72</v>
      </c>
      <c r="C100" s="7" t="s">
        <v>9</v>
      </c>
      <c r="D100" s="7" t="s">
        <v>225</v>
      </c>
      <c r="E100" s="7" t="s">
        <v>225</v>
      </c>
      <c r="F100" s="25">
        <v>42240</v>
      </c>
      <c r="G100" s="25">
        <v>42240</v>
      </c>
      <c r="H100" s="26">
        <v>42240</v>
      </c>
      <c r="I100" s="2">
        <f t="shared" si="1"/>
        <v>8</v>
      </c>
      <c r="J100" s="2" t="str">
        <f>VLOOKUP(I100,Lookup!A:B,2,0)</f>
        <v>Aug 2015</v>
      </c>
      <c r="K100" s="27">
        <v>259516.2</v>
      </c>
      <c r="L100" s="7" t="s">
        <v>11</v>
      </c>
      <c r="M100" s="28">
        <v>0</v>
      </c>
      <c r="N100" t="s">
        <v>250</v>
      </c>
      <c r="O100" s="2" t="str">
        <f>VLOOKUP(A100,Lookup!K:L,2,0)</f>
        <v>Property costs</v>
      </c>
      <c r="P100" s="2" t="str">
        <f>VLOOKUP(B100,Lookup!D:E,2,0)</f>
        <v>Combination</v>
      </c>
    </row>
    <row r="101" spans="1:16" s="18" customFormat="1" x14ac:dyDescent="0.25">
      <c r="A101" s="7" t="s">
        <v>28</v>
      </c>
      <c r="B101" s="2" t="s">
        <v>59</v>
      </c>
      <c r="C101" s="7" t="s">
        <v>9</v>
      </c>
      <c r="D101" s="7" t="s">
        <v>226</v>
      </c>
      <c r="E101" s="7" t="s">
        <v>226</v>
      </c>
      <c r="F101" s="25">
        <v>42230</v>
      </c>
      <c r="G101" s="25">
        <v>42230</v>
      </c>
      <c r="H101" s="26">
        <v>42230</v>
      </c>
      <c r="I101" s="2">
        <f t="shared" si="1"/>
        <v>8</v>
      </c>
      <c r="J101" s="2" t="str">
        <f>VLOOKUP(I101,Lookup!A:B,2,0)</f>
        <v>Aug 2015</v>
      </c>
      <c r="K101" s="27">
        <v>573450.09</v>
      </c>
      <c r="L101" s="7" t="s">
        <v>11</v>
      </c>
      <c r="M101" s="28">
        <v>0</v>
      </c>
      <c r="N101" s="2" t="s">
        <v>60</v>
      </c>
      <c r="O101" s="2" t="str">
        <f>VLOOKUP(A101,Lookup!K:L,2,0)</f>
        <v>Staff costs</v>
      </c>
      <c r="P101" s="2" t="str">
        <f>VLOOKUP(B101,Lookup!D:E,2,0)</f>
        <v>Combination</v>
      </c>
    </row>
    <row r="102" spans="1:16" s="18" customFormat="1" x14ac:dyDescent="0.25">
      <c r="A102" s="7" t="s">
        <v>30</v>
      </c>
      <c r="B102" s="2" t="s">
        <v>59</v>
      </c>
      <c r="C102" s="7" t="s">
        <v>9</v>
      </c>
      <c r="D102" s="7" t="s">
        <v>227</v>
      </c>
      <c r="E102" s="7" t="s">
        <v>227</v>
      </c>
      <c r="F102" s="25">
        <v>42230</v>
      </c>
      <c r="G102" s="25">
        <v>42230</v>
      </c>
      <c r="H102" s="26">
        <v>42230</v>
      </c>
      <c r="I102" s="2">
        <f t="shared" si="1"/>
        <v>8</v>
      </c>
      <c r="J102" s="2" t="str">
        <f>VLOOKUP(I102,Lookup!A:B,2,0)</f>
        <v>Aug 2015</v>
      </c>
      <c r="K102" s="27">
        <v>1293754.94</v>
      </c>
      <c r="L102" s="7" t="s">
        <v>11</v>
      </c>
      <c r="M102" s="28">
        <v>0</v>
      </c>
      <c r="N102" s="2" t="s">
        <v>61</v>
      </c>
      <c r="O102" s="2" t="str">
        <f>VLOOKUP(A102,Lookup!K:L,2,0)</f>
        <v>Staff costs</v>
      </c>
      <c r="P102" s="2" t="str">
        <f>VLOOKUP(B102,Lookup!D:E,2,0)</f>
        <v>Combination</v>
      </c>
    </row>
    <row r="103" spans="1:16" s="18" customFormat="1" x14ac:dyDescent="0.25">
      <c r="A103" s="7" t="s">
        <v>228</v>
      </c>
      <c r="B103" s="7" t="s">
        <v>251</v>
      </c>
      <c r="C103" s="7" t="s">
        <v>9</v>
      </c>
      <c r="D103" s="7" t="s">
        <v>229</v>
      </c>
      <c r="E103" s="7" t="s">
        <v>229</v>
      </c>
      <c r="F103" s="25">
        <v>42227</v>
      </c>
      <c r="G103" s="25">
        <v>42227</v>
      </c>
      <c r="H103" s="26">
        <v>42227</v>
      </c>
      <c r="I103" s="2">
        <f t="shared" si="1"/>
        <v>8</v>
      </c>
      <c r="J103" s="2" t="str">
        <f>VLOOKUP(I103,Lookup!A:B,2,0)</f>
        <v>Aug 2015</v>
      </c>
      <c r="K103" s="27">
        <v>29840.57</v>
      </c>
      <c r="L103" s="7" t="s">
        <v>11</v>
      </c>
      <c r="M103" s="28">
        <v>0</v>
      </c>
      <c r="N103" s="2" t="s">
        <v>252</v>
      </c>
      <c r="O103" s="2" t="str">
        <f>VLOOKUP(A103,Lookup!K:L,2,0)</f>
        <v>IT costs</v>
      </c>
      <c r="P103" s="2" t="str">
        <f>VLOOKUP(B103,Lookup!D:E,2,0)</f>
        <v>Core</v>
      </c>
    </row>
    <row r="104" spans="1:16" s="18" customFormat="1" x14ac:dyDescent="0.25">
      <c r="A104" s="7" t="s">
        <v>34</v>
      </c>
      <c r="B104" s="8" t="s">
        <v>58</v>
      </c>
      <c r="C104" s="7" t="s">
        <v>9</v>
      </c>
      <c r="D104" s="7" t="s">
        <v>230</v>
      </c>
      <c r="E104" s="7" t="s">
        <v>230</v>
      </c>
      <c r="F104" s="25">
        <v>42227</v>
      </c>
      <c r="G104" s="25">
        <v>42227</v>
      </c>
      <c r="H104" s="26">
        <v>42227</v>
      </c>
      <c r="I104" s="2">
        <f t="shared" si="1"/>
        <v>8</v>
      </c>
      <c r="J104" s="2" t="str">
        <f>VLOOKUP(I104,Lookup!A:B,2,0)</f>
        <v>Aug 2015</v>
      </c>
      <c r="K104" s="27">
        <v>473007.4</v>
      </c>
      <c r="L104" s="7" t="s">
        <v>11</v>
      </c>
      <c r="M104" s="28">
        <v>0</v>
      </c>
      <c r="N104" s="2" t="s">
        <v>62</v>
      </c>
      <c r="O104" s="2" t="str">
        <f>VLOOKUP(A104,Lookup!K:L,2,0)</f>
        <v>Staff costs</v>
      </c>
      <c r="P104" s="2" t="str">
        <f>VLOOKUP(B104,Lookup!D:E,2,0)</f>
        <v>Combination</v>
      </c>
    </row>
    <row r="105" spans="1:16" s="18" customFormat="1" x14ac:dyDescent="0.25">
      <c r="A105" s="7" t="s">
        <v>36</v>
      </c>
      <c r="B105" s="7" t="s">
        <v>79</v>
      </c>
      <c r="C105" s="7" t="s">
        <v>9</v>
      </c>
      <c r="D105" s="7" t="s">
        <v>231</v>
      </c>
      <c r="E105" s="7" t="s">
        <v>231</v>
      </c>
      <c r="F105" s="25">
        <v>42247</v>
      </c>
      <c r="G105" s="25">
        <v>42247</v>
      </c>
      <c r="H105" s="26">
        <v>42247</v>
      </c>
      <c r="I105" s="2">
        <f t="shared" si="1"/>
        <v>8</v>
      </c>
      <c r="J105" s="2" t="str">
        <f>VLOOKUP(I105,Lookup!A:B,2,0)</f>
        <v>Aug 2015</v>
      </c>
      <c r="K105" s="27">
        <v>49330.81</v>
      </c>
      <c r="L105" s="7" t="s">
        <v>11</v>
      </c>
      <c r="M105" s="28">
        <v>0</v>
      </c>
      <c r="N105" s="2" t="s">
        <v>124</v>
      </c>
      <c r="O105" s="2" t="str">
        <f>VLOOKUP(A105,Lookup!K:L,2,0)</f>
        <v>Postage costs</v>
      </c>
      <c r="P105" s="2" t="str">
        <f>VLOOKUP(B105,Lookup!D:E,2,0)</f>
        <v>Core</v>
      </c>
    </row>
    <row r="106" spans="1:16" s="18" customFormat="1" x14ac:dyDescent="0.25">
      <c r="A106" s="7" t="s">
        <v>38</v>
      </c>
      <c r="B106" s="2" t="s">
        <v>81</v>
      </c>
      <c r="C106" s="7" t="s">
        <v>9</v>
      </c>
      <c r="D106" s="7" t="s">
        <v>232</v>
      </c>
      <c r="E106" s="7" t="s">
        <v>232</v>
      </c>
      <c r="F106" s="25">
        <v>42229</v>
      </c>
      <c r="G106" s="25">
        <v>42229</v>
      </c>
      <c r="H106" s="26">
        <v>42229</v>
      </c>
      <c r="I106" s="2">
        <f t="shared" si="1"/>
        <v>8</v>
      </c>
      <c r="J106" s="2" t="str">
        <f>VLOOKUP(I106,Lookup!A:B,2,0)</f>
        <v>Aug 2015</v>
      </c>
      <c r="K106" s="27">
        <v>26936.38</v>
      </c>
      <c r="L106" s="7" t="s">
        <v>11</v>
      </c>
      <c r="M106" s="28">
        <v>0</v>
      </c>
      <c r="N106" s="2" t="s">
        <v>82</v>
      </c>
      <c r="O106" s="2" t="str">
        <f>VLOOKUP(A106,Lookup!K:L,2,0)</f>
        <v>Staff costs</v>
      </c>
      <c r="P106" s="2" t="str">
        <f>VLOOKUP(B106,Lookup!D:E,2,0)</f>
        <v>Combination</v>
      </c>
    </row>
    <row r="107" spans="1:16" s="18" customFormat="1" x14ac:dyDescent="0.25">
      <c r="A107" s="7" t="s">
        <v>38</v>
      </c>
      <c r="B107" s="2" t="s">
        <v>81</v>
      </c>
      <c r="C107" s="7" t="s">
        <v>9</v>
      </c>
      <c r="D107" s="7" t="s">
        <v>233</v>
      </c>
      <c r="E107" s="7" t="s">
        <v>233</v>
      </c>
      <c r="F107" s="25">
        <v>42234</v>
      </c>
      <c r="G107" s="25">
        <v>42234</v>
      </c>
      <c r="H107" s="26">
        <v>42234</v>
      </c>
      <c r="I107" s="2">
        <f t="shared" si="1"/>
        <v>8</v>
      </c>
      <c r="J107" s="2" t="str">
        <f>VLOOKUP(I107,Lookup!A:B,2,0)</f>
        <v>Aug 2015</v>
      </c>
      <c r="K107" s="27">
        <v>35346.14</v>
      </c>
      <c r="L107" s="7" t="s">
        <v>11</v>
      </c>
      <c r="M107" s="28">
        <v>0</v>
      </c>
      <c r="N107" s="2" t="s">
        <v>82</v>
      </c>
      <c r="O107" s="2" t="str">
        <f>VLOOKUP(A107,Lookup!K:L,2,0)</f>
        <v>Staff costs</v>
      </c>
      <c r="P107" s="2" t="str">
        <f>VLOOKUP(B107,Lookup!D:E,2,0)</f>
        <v>Combination</v>
      </c>
    </row>
    <row r="108" spans="1:16" s="18" customFormat="1" x14ac:dyDescent="0.25">
      <c r="A108" s="7" t="s">
        <v>38</v>
      </c>
      <c r="B108" s="2" t="s">
        <v>81</v>
      </c>
      <c r="C108" s="7" t="s">
        <v>9</v>
      </c>
      <c r="D108" s="7" t="s">
        <v>234</v>
      </c>
      <c r="E108" s="7" t="s">
        <v>234</v>
      </c>
      <c r="F108" s="25">
        <v>42236</v>
      </c>
      <c r="G108" s="25">
        <v>42236</v>
      </c>
      <c r="H108" s="26">
        <v>42236</v>
      </c>
      <c r="I108" s="2">
        <f t="shared" si="1"/>
        <v>8</v>
      </c>
      <c r="J108" s="2" t="str">
        <f>VLOOKUP(I108,Lookup!A:B,2,0)</f>
        <v>Aug 2015</v>
      </c>
      <c r="K108" s="27">
        <v>94443.56</v>
      </c>
      <c r="L108" s="7" t="s">
        <v>11</v>
      </c>
      <c r="M108" s="28">
        <v>0</v>
      </c>
      <c r="N108" s="2" t="s">
        <v>82</v>
      </c>
      <c r="O108" s="2" t="str">
        <f>VLOOKUP(A108,Lookup!K:L,2,0)</f>
        <v>Staff costs</v>
      </c>
      <c r="P108" s="2" t="str">
        <f>VLOOKUP(B108,Lookup!D:E,2,0)</f>
        <v>Combination</v>
      </c>
    </row>
    <row r="109" spans="1:16" s="18" customFormat="1" x14ac:dyDescent="0.25">
      <c r="A109" s="7" t="s">
        <v>40</v>
      </c>
      <c r="B109" s="2" t="s">
        <v>83</v>
      </c>
      <c r="C109" s="7" t="s">
        <v>9</v>
      </c>
      <c r="D109" s="7" t="s">
        <v>235</v>
      </c>
      <c r="E109" s="7" t="s">
        <v>235</v>
      </c>
      <c r="F109" s="25">
        <v>42242</v>
      </c>
      <c r="G109" s="25">
        <v>42242</v>
      </c>
      <c r="H109" s="26">
        <v>42242</v>
      </c>
      <c r="I109" s="2">
        <f t="shared" si="1"/>
        <v>8</v>
      </c>
      <c r="J109" s="2" t="str">
        <f>VLOOKUP(I109,Lookup!A:B,2,0)</f>
        <v>Aug 2015</v>
      </c>
      <c r="K109" s="27">
        <v>157075.20000000001</v>
      </c>
      <c r="L109" s="7" t="s">
        <v>11</v>
      </c>
      <c r="M109" s="28">
        <v>0</v>
      </c>
      <c r="N109" s="2" t="s">
        <v>253</v>
      </c>
      <c r="O109" s="2" t="str">
        <f>VLOOKUP(A109,Lookup!K:L,2,0)</f>
        <v>IT costs</v>
      </c>
      <c r="P109" s="2" t="str">
        <f>VLOOKUP(B109,Lookup!D:E,2,0)</f>
        <v>Grant</v>
      </c>
    </row>
    <row r="110" spans="1:16" s="18" customFormat="1" x14ac:dyDescent="0.25">
      <c r="A110" s="7" t="s">
        <v>236</v>
      </c>
      <c r="B110" s="7" t="s">
        <v>254</v>
      </c>
      <c r="C110" s="7" t="s">
        <v>9</v>
      </c>
      <c r="D110" s="7" t="s">
        <v>237</v>
      </c>
      <c r="E110" s="7" t="s">
        <v>237</v>
      </c>
      <c r="F110" s="25">
        <v>42229</v>
      </c>
      <c r="G110" s="25">
        <v>42229</v>
      </c>
      <c r="H110" s="26">
        <v>42229</v>
      </c>
      <c r="I110" s="2">
        <f t="shared" si="1"/>
        <v>8</v>
      </c>
      <c r="J110" s="2" t="str">
        <f>VLOOKUP(I110,Lookup!A:B,2,0)</f>
        <v>Aug 2015</v>
      </c>
      <c r="K110" s="27">
        <v>89770.9</v>
      </c>
      <c r="L110" s="7" t="s">
        <v>11</v>
      </c>
      <c r="M110" s="28">
        <v>0</v>
      </c>
      <c r="N110" s="2" t="s">
        <v>124</v>
      </c>
      <c r="O110" s="2" t="str">
        <f>VLOOKUP(A110,Lookup!K:L,2,0)</f>
        <v>Postage costs</v>
      </c>
      <c r="P110" s="2" t="str">
        <f>VLOOKUP(B110,Lookup!D:E,2,0)</f>
        <v>Core</v>
      </c>
    </row>
    <row r="111" spans="1:16" s="18" customFormat="1" x14ac:dyDescent="0.25">
      <c r="A111" s="7" t="s">
        <v>44</v>
      </c>
      <c r="B111" s="7" t="s">
        <v>87</v>
      </c>
      <c r="C111" s="7" t="s">
        <v>9</v>
      </c>
      <c r="D111" s="7" t="s">
        <v>238</v>
      </c>
      <c r="E111" s="7" t="s">
        <v>238</v>
      </c>
      <c r="F111" s="25">
        <v>42220</v>
      </c>
      <c r="G111" s="25">
        <v>42220</v>
      </c>
      <c r="H111" s="26">
        <v>42220</v>
      </c>
      <c r="I111" s="2">
        <f t="shared" si="1"/>
        <v>8</v>
      </c>
      <c r="J111" s="2" t="str">
        <f>VLOOKUP(I111,Lookup!A:B,2,0)</f>
        <v>Aug 2015</v>
      </c>
      <c r="K111" s="27">
        <v>39780</v>
      </c>
      <c r="L111" s="7" t="s">
        <v>11</v>
      </c>
      <c r="M111" s="28">
        <v>0</v>
      </c>
      <c r="N111" s="2" t="s">
        <v>255</v>
      </c>
      <c r="O111" s="2" t="str">
        <f>VLOOKUP(A111,Lookup!K:L,2,0)</f>
        <v>IT costs</v>
      </c>
      <c r="P111" s="2" t="str">
        <f>VLOOKUP(B111,Lookup!D:E,2,0)</f>
        <v>Core</v>
      </c>
    </row>
    <row r="112" spans="1:16" s="18" customFormat="1" x14ac:dyDescent="0.25">
      <c r="A112" s="7" t="s">
        <v>44</v>
      </c>
      <c r="B112" s="7" t="s">
        <v>87</v>
      </c>
      <c r="C112" s="7" t="s">
        <v>9</v>
      </c>
      <c r="D112" s="7" t="s">
        <v>239</v>
      </c>
      <c r="E112" s="7" t="s">
        <v>239</v>
      </c>
      <c r="F112" s="25">
        <v>42227</v>
      </c>
      <c r="G112" s="25">
        <v>42227</v>
      </c>
      <c r="H112" s="26">
        <v>42227</v>
      </c>
      <c r="I112" s="2">
        <f t="shared" si="1"/>
        <v>8</v>
      </c>
      <c r="J112" s="2" t="str">
        <f>VLOOKUP(I112,Lookup!A:B,2,0)</f>
        <v>Aug 2015</v>
      </c>
      <c r="K112" s="27">
        <v>74432.94</v>
      </c>
      <c r="L112" s="7" t="s">
        <v>11</v>
      </c>
      <c r="M112" s="28">
        <v>0</v>
      </c>
      <c r="N112" s="2" t="s">
        <v>256</v>
      </c>
      <c r="O112" s="2" t="str">
        <f>VLOOKUP(A112,Lookup!K:L,2,0)</f>
        <v>IT costs</v>
      </c>
      <c r="P112" s="2" t="str">
        <f>VLOOKUP(B112,Lookup!D:E,2,0)</f>
        <v>Core</v>
      </c>
    </row>
    <row r="113" spans="1:16" s="18" customFormat="1" x14ac:dyDescent="0.25">
      <c r="A113" s="7" t="s">
        <v>44</v>
      </c>
      <c r="B113" s="7" t="s">
        <v>87</v>
      </c>
      <c r="C113" s="7" t="s">
        <v>9</v>
      </c>
      <c r="D113" s="7" t="s">
        <v>240</v>
      </c>
      <c r="E113" s="7" t="s">
        <v>240</v>
      </c>
      <c r="F113" s="25">
        <v>42234</v>
      </c>
      <c r="G113" s="25">
        <v>42234</v>
      </c>
      <c r="H113" s="26">
        <v>42234</v>
      </c>
      <c r="I113" s="2">
        <f t="shared" si="1"/>
        <v>8</v>
      </c>
      <c r="J113" s="2" t="str">
        <f>VLOOKUP(I113,Lookup!A:B,2,0)</f>
        <v>Aug 2015</v>
      </c>
      <c r="K113" s="27">
        <v>143268.23000000001</v>
      </c>
      <c r="L113" s="7" t="s">
        <v>11</v>
      </c>
      <c r="M113" s="28">
        <v>0</v>
      </c>
      <c r="N113" s="2" t="s">
        <v>257</v>
      </c>
      <c r="O113" s="2" t="str">
        <f>VLOOKUP(A113,Lookup!K:L,2,0)</f>
        <v>IT costs</v>
      </c>
      <c r="P113" s="2" t="str">
        <f>VLOOKUP(B113,Lookup!D:E,2,0)</f>
        <v>Core</v>
      </c>
    </row>
    <row r="114" spans="1:16" s="18" customFormat="1" x14ac:dyDescent="0.25">
      <c r="A114" s="7" t="s">
        <v>241</v>
      </c>
      <c r="B114" s="7" t="s">
        <v>258</v>
      </c>
      <c r="C114" s="7" t="s">
        <v>9</v>
      </c>
      <c r="D114" s="7" t="s">
        <v>242</v>
      </c>
      <c r="E114" s="7" t="s">
        <v>242</v>
      </c>
      <c r="F114" s="25">
        <v>42242</v>
      </c>
      <c r="G114" s="25">
        <v>42242</v>
      </c>
      <c r="H114" s="26">
        <v>42242</v>
      </c>
      <c r="I114" s="2">
        <f t="shared" si="1"/>
        <v>8</v>
      </c>
      <c r="J114" s="2" t="str">
        <f>VLOOKUP(I114,Lookup!A:B,2,0)</f>
        <v>Aug 2015</v>
      </c>
      <c r="K114" s="27">
        <v>25150.799999999999</v>
      </c>
      <c r="L114" s="7" t="s">
        <v>11</v>
      </c>
      <c r="M114" s="28">
        <v>0</v>
      </c>
      <c r="N114" s="2" t="s">
        <v>259</v>
      </c>
      <c r="O114" s="2" t="str">
        <f>VLOOKUP(A114,Lookup!K:L,2,0)</f>
        <v>IT costs</v>
      </c>
      <c r="P114" s="2" t="str">
        <f>VLOOKUP(B114,Lookup!D:E,2,0)</f>
        <v>Core</v>
      </c>
    </row>
    <row r="115" spans="1:16" s="18" customFormat="1" x14ac:dyDescent="0.25">
      <c r="A115" s="7" t="s">
        <v>118</v>
      </c>
      <c r="B115" s="7" t="s">
        <v>136</v>
      </c>
      <c r="C115" s="7" t="s">
        <v>9</v>
      </c>
      <c r="D115" s="7" t="s">
        <v>243</v>
      </c>
      <c r="E115" s="7" t="s">
        <v>243</v>
      </c>
      <c r="F115" s="25">
        <v>42227</v>
      </c>
      <c r="G115" s="25">
        <v>42227</v>
      </c>
      <c r="H115" s="26">
        <v>42227</v>
      </c>
      <c r="I115" s="2">
        <f t="shared" si="1"/>
        <v>8</v>
      </c>
      <c r="J115" s="2" t="str">
        <f>VLOOKUP(I115,Lookup!A:B,2,0)</f>
        <v>Aug 2015</v>
      </c>
      <c r="K115" s="27">
        <v>32793.879999999997</v>
      </c>
      <c r="L115" s="7" t="s">
        <v>11</v>
      </c>
      <c r="M115" s="28">
        <v>0</v>
      </c>
      <c r="N115" s="2" t="s">
        <v>124</v>
      </c>
      <c r="O115" s="2" t="str">
        <f>VLOOKUP(A115,Lookup!K:L,2,0)</f>
        <v>Postage costs</v>
      </c>
      <c r="P115" s="2" t="str">
        <f>VLOOKUP(B115,Lookup!D:E,2,0)</f>
        <v>Core</v>
      </c>
    </row>
    <row r="116" spans="1:16" s="18" customFormat="1" x14ac:dyDescent="0.25">
      <c r="A116" s="29" t="s">
        <v>260</v>
      </c>
      <c r="B116" s="7" t="s">
        <v>286</v>
      </c>
      <c r="C116" s="7" t="s">
        <v>9</v>
      </c>
      <c r="D116" s="7" t="s">
        <v>261</v>
      </c>
      <c r="E116" s="7" t="s">
        <v>261</v>
      </c>
      <c r="F116" s="25">
        <v>42249</v>
      </c>
      <c r="G116" s="25">
        <v>42249</v>
      </c>
      <c r="H116" s="26">
        <v>42249</v>
      </c>
      <c r="I116" s="2">
        <f t="shared" si="1"/>
        <v>9</v>
      </c>
      <c r="J116" s="2" t="str">
        <f>VLOOKUP(I116,Lookup!A:B,2,0)</f>
        <v>Sep 2015</v>
      </c>
      <c r="K116" s="27">
        <v>30364</v>
      </c>
      <c r="L116" s="7" t="s">
        <v>11</v>
      </c>
      <c r="M116" s="28">
        <v>0</v>
      </c>
      <c r="N116" s="2" t="s">
        <v>557</v>
      </c>
      <c r="O116" s="2" t="str">
        <f>VLOOKUP(A116,Lookup!K:L,2,0)</f>
        <v>Tax</v>
      </c>
      <c r="P116" s="2" t="str">
        <f>VLOOKUP(B116,Lookup!D:E,2,0)</f>
        <v>Combination</v>
      </c>
    </row>
    <row r="117" spans="1:16" s="18" customFormat="1" x14ac:dyDescent="0.25">
      <c r="A117" s="75" t="s">
        <v>262</v>
      </c>
      <c r="B117" s="7" t="s">
        <v>287</v>
      </c>
      <c r="C117" s="7" t="s">
        <v>9</v>
      </c>
      <c r="D117" s="7" t="s">
        <v>263</v>
      </c>
      <c r="E117" s="7" t="s">
        <v>263</v>
      </c>
      <c r="F117" s="25">
        <v>42256</v>
      </c>
      <c r="G117" s="25">
        <v>42256</v>
      </c>
      <c r="H117" s="26">
        <v>42256</v>
      </c>
      <c r="I117" s="2">
        <f t="shared" si="1"/>
        <v>9</v>
      </c>
      <c r="J117" s="2" t="str">
        <f>VLOOKUP(I117,Lookup!A:B,2,0)</f>
        <v>Sep 2015</v>
      </c>
      <c r="K117" s="27">
        <v>29188.85</v>
      </c>
      <c r="L117" s="7" t="s">
        <v>11</v>
      </c>
      <c r="M117" s="28">
        <v>0</v>
      </c>
      <c r="N117" s="2" t="s">
        <v>288</v>
      </c>
      <c r="O117" s="2" t="str">
        <f>VLOOKUP(A117,Lookup!K:L,2,0)</f>
        <v>IT costs</v>
      </c>
      <c r="P117" s="2" t="str">
        <f>VLOOKUP(B117,Lookup!D:E,2,0)</f>
        <v>Core</v>
      </c>
    </row>
    <row r="118" spans="1:16" s="18" customFormat="1" x14ac:dyDescent="0.25">
      <c r="A118" s="75" t="s">
        <v>262</v>
      </c>
      <c r="B118" s="7" t="s">
        <v>287</v>
      </c>
      <c r="C118" s="7" t="s">
        <v>9</v>
      </c>
      <c r="D118" s="7" t="s">
        <v>264</v>
      </c>
      <c r="E118" s="7" t="s">
        <v>264</v>
      </c>
      <c r="F118" s="25">
        <v>42258</v>
      </c>
      <c r="G118" s="25">
        <v>42258</v>
      </c>
      <c r="H118" s="26">
        <v>42258</v>
      </c>
      <c r="I118" s="2">
        <f t="shared" si="1"/>
        <v>9</v>
      </c>
      <c r="J118" s="2" t="str">
        <f>VLOOKUP(I118,Lookup!A:B,2,0)</f>
        <v>Sep 2015</v>
      </c>
      <c r="K118" s="27">
        <v>28662.97</v>
      </c>
      <c r="L118" s="7" t="s">
        <v>11</v>
      </c>
      <c r="M118" s="28">
        <v>0</v>
      </c>
      <c r="N118" s="2" t="s">
        <v>289</v>
      </c>
      <c r="O118" s="2" t="str">
        <f>VLOOKUP(A118,Lookup!K:L,2,0)</f>
        <v>IT costs</v>
      </c>
      <c r="P118" s="2" t="str">
        <f>VLOOKUP(B118,Lookup!D:E,2,0)</f>
        <v>Core</v>
      </c>
    </row>
    <row r="119" spans="1:16" s="18" customFormat="1" x14ac:dyDescent="0.25">
      <c r="A119" s="29" t="s">
        <v>265</v>
      </c>
      <c r="B119" s="7" t="s">
        <v>290</v>
      </c>
      <c r="C119" s="7" t="s">
        <v>9</v>
      </c>
      <c r="D119" s="7" t="s">
        <v>266</v>
      </c>
      <c r="E119" s="7" t="s">
        <v>266</v>
      </c>
      <c r="F119" s="25">
        <v>42251</v>
      </c>
      <c r="G119" s="25">
        <v>42251</v>
      </c>
      <c r="H119" s="26">
        <v>42251</v>
      </c>
      <c r="I119" s="2">
        <f t="shared" si="1"/>
        <v>9</v>
      </c>
      <c r="J119" s="2" t="str">
        <f>VLOOKUP(I119,Lookup!A:B,2,0)</f>
        <v>Sep 2015</v>
      </c>
      <c r="K119" s="27">
        <v>113136</v>
      </c>
      <c r="L119" s="7" t="s">
        <v>11</v>
      </c>
      <c r="M119" s="28">
        <v>0</v>
      </c>
      <c r="N119" s="11" t="s">
        <v>291</v>
      </c>
      <c r="O119" s="2" t="str">
        <f>VLOOKUP(A119,Lookup!K:L,2,0)</f>
        <v>IT costs</v>
      </c>
      <c r="P119" s="2" t="str">
        <f>VLOOKUP(B119,Lookup!D:E,2,0)</f>
        <v>Grant</v>
      </c>
    </row>
    <row r="120" spans="1:16" s="18" customFormat="1" x14ac:dyDescent="0.25">
      <c r="A120" s="29" t="s">
        <v>265</v>
      </c>
      <c r="B120" s="7" t="s">
        <v>290</v>
      </c>
      <c r="C120" s="7" t="s">
        <v>9</v>
      </c>
      <c r="D120" s="7" t="s">
        <v>267</v>
      </c>
      <c r="E120" s="7" t="s">
        <v>267</v>
      </c>
      <c r="F120" s="25">
        <v>42262</v>
      </c>
      <c r="G120" s="25">
        <v>42262</v>
      </c>
      <c r="H120" s="26">
        <v>42262</v>
      </c>
      <c r="I120" s="2">
        <f t="shared" si="1"/>
        <v>9</v>
      </c>
      <c r="J120" s="2" t="str">
        <f>VLOOKUP(I120,Lookup!A:B,2,0)</f>
        <v>Sep 2015</v>
      </c>
      <c r="K120" s="27">
        <v>87600</v>
      </c>
      <c r="L120" s="7" t="s">
        <v>11</v>
      </c>
      <c r="M120" s="28">
        <v>0</v>
      </c>
      <c r="N120" s="11" t="s">
        <v>292</v>
      </c>
      <c r="O120" s="2" t="str">
        <f>VLOOKUP(A120,Lookup!K:L,2,0)</f>
        <v>IT costs</v>
      </c>
      <c r="P120" s="2" t="str">
        <f>VLOOKUP(B120,Lookup!D:E,2,0)</f>
        <v>Grant</v>
      </c>
    </row>
    <row r="121" spans="1:16" s="18" customFormat="1" x14ac:dyDescent="0.25">
      <c r="A121" s="29" t="s">
        <v>15</v>
      </c>
      <c r="B121" s="7" t="s">
        <v>57</v>
      </c>
      <c r="C121" s="7" t="s">
        <v>9</v>
      </c>
      <c r="D121" s="7" t="s">
        <v>268</v>
      </c>
      <c r="E121" s="7" t="s">
        <v>268</v>
      </c>
      <c r="F121" s="25">
        <v>42251</v>
      </c>
      <c r="G121" s="25">
        <v>42251</v>
      </c>
      <c r="H121" s="26">
        <v>42251</v>
      </c>
      <c r="I121" s="2">
        <f t="shared" si="1"/>
        <v>9</v>
      </c>
      <c r="J121" s="2" t="str">
        <f>VLOOKUP(I121,Lookup!A:B,2,0)</f>
        <v>Sep 2015</v>
      </c>
      <c r="K121" s="27">
        <v>52516.74</v>
      </c>
      <c r="L121" s="7" t="s">
        <v>11</v>
      </c>
      <c r="M121" s="28">
        <v>0</v>
      </c>
      <c r="N121" t="s">
        <v>121</v>
      </c>
      <c r="O121" s="2" t="str">
        <f>VLOOKUP(A121,Lookup!K:L,2,0)</f>
        <v>Conference &amp; Travel costs</v>
      </c>
      <c r="P121" s="2" t="str">
        <f>VLOOKUP(B121,Lookup!D:E,2,0)</f>
        <v>Combination</v>
      </c>
    </row>
    <row r="122" spans="1:16" s="18" customFormat="1" x14ac:dyDescent="0.25">
      <c r="A122" s="29" t="s">
        <v>15</v>
      </c>
      <c r="B122" s="7" t="s">
        <v>57</v>
      </c>
      <c r="C122" s="7" t="s">
        <v>9</v>
      </c>
      <c r="D122" s="7" t="s">
        <v>269</v>
      </c>
      <c r="E122" s="7" t="s">
        <v>269</v>
      </c>
      <c r="F122" s="25">
        <v>42264</v>
      </c>
      <c r="G122" s="25">
        <v>42264</v>
      </c>
      <c r="H122" s="26">
        <v>42264</v>
      </c>
      <c r="I122" s="2">
        <f t="shared" si="1"/>
        <v>9</v>
      </c>
      <c r="J122" s="2" t="str">
        <f>VLOOKUP(I122,Lookup!A:B,2,0)</f>
        <v>Sep 2015</v>
      </c>
      <c r="K122" s="27">
        <v>27131.69</v>
      </c>
      <c r="L122" s="7" t="s">
        <v>11</v>
      </c>
      <c r="M122" s="28">
        <v>0</v>
      </c>
      <c r="N122" t="s">
        <v>293</v>
      </c>
      <c r="O122" s="2" t="str">
        <f>VLOOKUP(A122,Lookup!K:L,2,0)</f>
        <v>Conference &amp; Travel costs</v>
      </c>
      <c r="P122" s="2" t="str">
        <f>VLOOKUP(B122,Lookup!D:E,2,0)</f>
        <v>Combination</v>
      </c>
    </row>
    <row r="123" spans="1:16" s="18" customFormat="1" x14ac:dyDescent="0.25">
      <c r="A123" s="29" t="s">
        <v>15</v>
      </c>
      <c r="B123" s="7" t="s">
        <v>57</v>
      </c>
      <c r="C123" s="7" t="s">
        <v>9</v>
      </c>
      <c r="D123" s="7" t="s">
        <v>270</v>
      </c>
      <c r="E123" s="7" t="s">
        <v>270</v>
      </c>
      <c r="F123" s="25">
        <v>42269</v>
      </c>
      <c r="G123" s="25">
        <v>42269</v>
      </c>
      <c r="H123" s="26">
        <v>42269</v>
      </c>
      <c r="I123" s="2">
        <f t="shared" si="1"/>
        <v>9</v>
      </c>
      <c r="J123" s="2" t="str">
        <f>VLOOKUP(I123,Lookup!A:B,2,0)</f>
        <v>Sep 2015</v>
      </c>
      <c r="K123" s="27">
        <v>25853.63</v>
      </c>
      <c r="L123" s="7" t="s">
        <v>11</v>
      </c>
      <c r="M123" s="28">
        <v>0</v>
      </c>
      <c r="N123" t="s">
        <v>162</v>
      </c>
      <c r="O123" s="2" t="str">
        <f>VLOOKUP(A123,Lookup!K:L,2,0)</f>
        <v>Conference &amp; Travel costs</v>
      </c>
      <c r="P123" s="2" t="str">
        <f>VLOOKUP(B123,Lookup!D:E,2,0)</f>
        <v>Combination</v>
      </c>
    </row>
    <row r="124" spans="1:16" s="18" customFormat="1" x14ac:dyDescent="0.25">
      <c r="A124" s="29" t="s">
        <v>15</v>
      </c>
      <c r="B124" s="7" t="s">
        <v>57</v>
      </c>
      <c r="C124" s="7" t="s">
        <v>9</v>
      </c>
      <c r="D124" s="7" t="s">
        <v>271</v>
      </c>
      <c r="E124" s="7" t="s">
        <v>271</v>
      </c>
      <c r="F124" s="25">
        <v>42272</v>
      </c>
      <c r="G124" s="25">
        <v>42272</v>
      </c>
      <c r="H124" s="26">
        <v>42272</v>
      </c>
      <c r="I124" s="2">
        <f t="shared" si="1"/>
        <v>9</v>
      </c>
      <c r="J124" s="2" t="str">
        <f>VLOOKUP(I124,Lookup!A:B,2,0)</f>
        <v>Sep 2015</v>
      </c>
      <c r="K124" s="27">
        <v>27858.67</v>
      </c>
      <c r="L124" s="7" t="s">
        <v>11</v>
      </c>
      <c r="M124" s="28">
        <v>0</v>
      </c>
      <c r="N124" t="s">
        <v>164</v>
      </c>
      <c r="O124" s="2" t="str">
        <f>VLOOKUP(A124,Lookup!K:L,2,0)</f>
        <v>Conference &amp; Travel costs</v>
      </c>
      <c r="P124" s="2" t="str">
        <f>VLOOKUP(B124,Lookup!D:E,2,0)</f>
        <v>Combination</v>
      </c>
    </row>
    <row r="125" spans="1:16" s="18" customFormat="1" x14ac:dyDescent="0.25">
      <c r="A125" s="29" t="s">
        <v>180</v>
      </c>
      <c r="B125" s="7" t="s">
        <v>206</v>
      </c>
      <c r="C125" s="7" t="s">
        <v>9</v>
      </c>
      <c r="D125" s="7" t="s">
        <v>272</v>
      </c>
      <c r="E125" s="7" t="s">
        <v>272</v>
      </c>
      <c r="F125" s="25">
        <v>42262</v>
      </c>
      <c r="G125" s="25">
        <v>42262</v>
      </c>
      <c r="H125" s="26">
        <v>42262</v>
      </c>
      <c r="I125" s="2">
        <f t="shared" si="1"/>
        <v>9</v>
      </c>
      <c r="J125" s="2" t="str">
        <f>VLOOKUP(I125,Lookup!A:B,2,0)</f>
        <v>Sep 2015</v>
      </c>
      <c r="K125" s="27">
        <v>35169.74</v>
      </c>
      <c r="L125" s="7" t="s">
        <v>11</v>
      </c>
      <c r="M125" s="28">
        <v>0</v>
      </c>
      <c r="N125" s="2" t="s">
        <v>294</v>
      </c>
      <c r="O125" s="2" t="str">
        <f>VLOOKUP(A125,Lookup!K:L,2,0)</f>
        <v>Property costs</v>
      </c>
      <c r="P125" s="2" t="str">
        <f>VLOOKUP(B125,Lookup!D:E,2,0)</f>
        <v>Core</v>
      </c>
    </row>
    <row r="126" spans="1:16" s="18" customFormat="1" x14ac:dyDescent="0.25">
      <c r="A126" s="29" t="s">
        <v>28</v>
      </c>
      <c r="B126" s="2" t="s">
        <v>59</v>
      </c>
      <c r="C126" s="7" t="s">
        <v>9</v>
      </c>
      <c r="D126" s="7" t="s">
        <v>273</v>
      </c>
      <c r="E126" s="7" t="s">
        <v>273</v>
      </c>
      <c r="F126" s="25">
        <v>42262</v>
      </c>
      <c r="G126" s="25">
        <v>42262</v>
      </c>
      <c r="H126" s="26">
        <v>42262</v>
      </c>
      <c r="I126" s="2">
        <f t="shared" si="1"/>
        <v>9</v>
      </c>
      <c r="J126" s="2" t="str">
        <f>VLOOKUP(I126,Lookup!A:B,2,0)</f>
        <v>Sep 2015</v>
      </c>
      <c r="K126" s="27">
        <v>557553.13</v>
      </c>
      <c r="L126" s="7" t="s">
        <v>11</v>
      </c>
      <c r="M126" s="28">
        <v>0</v>
      </c>
      <c r="N126" s="2" t="s">
        <v>60</v>
      </c>
      <c r="O126" s="2" t="str">
        <f>VLOOKUP(A126,Lookup!K:L,2,0)</f>
        <v>Staff costs</v>
      </c>
      <c r="P126" s="2" t="str">
        <f>VLOOKUP(B126,Lookup!D:E,2,0)</f>
        <v>Combination</v>
      </c>
    </row>
    <row r="127" spans="1:16" s="18" customFormat="1" x14ac:dyDescent="0.25">
      <c r="A127" s="29" t="s">
        <v>30</v>
      </c>
      <c r="B127" s="2" t="s">
        <v>59</v>
      </c>
      <c r="C127" s="7" t="s">
        <v>9</v>
      </c>
      <c r="D127" s="7" t="s">
        <v>274</v>
      </c>
      <c r="E127" s="7" t="s">
        <v>274</v>
      </c>
      <c r="F127" s="25">
        <v>42262</v>
      </c>
      <c r="G127" s="25">
        <v>42262</v>
      </c>
      <c r="H127" s="26">
        <v>42262</v>
      </c>
      <c r="I127" s="2">
        <f t="shared" si="1"/>
        <v>9</v>
      </c>
      <c r="J127" s="2" t="str">
        <f>VLOOKUP(I127,Lookup!A:B,2,0)</f>
        <v>Sep 2015</v>
      </c>
      <c r="K127" s="27">
        <v>34430.870000000003</v>
      </c>
      <c r="L127" s="7" t="s">
        <v>11</v>
      </c>
      <c r="M127" s="28">
        <v>0</v>
      </c>
      <c r="N127" s="2" t="s">
        <v>61</v>
      </c>
      <c r="O127" s="2" t="str">
        <f>VLOOKUP(A127,Lookup!K:L,2,0)</f>
        <v>Staff costs</v>
      </c>
      <c r="P127" s="2" t="str">
        <f>VLOOKUP(B127,Lookup!D:E,2,0)</f>
        <v>Combination</v>
      </c>
    </row>
    <row r="128" spans="1:16" s="18" customFormat="1" x14ac:dyDescent="0.25">
      <c r="A128" s="29" t="s">
        <v>34</v>
      </c>
      <c r="B128" s="8" t="s">
        <v>58</v>
      </c>
      <c r="C128" s="7" t="s">
        <v>9</v>
      </c>
      <c r="D128" s="7" t="s">
        <v>275</v>
      </c>
      <c r="E128" s="7" t="s">
        <v>275</v>
      </c>
      <c r="F128" s="25">
        <v>42256</v>
      </c>
      <c r="G128" s="25">
        <v>42256</v>
      </c>
      <c r="H128" s="26">
        <v>42256</v>
      </c>
      <c r="I128" s="2">
        <f t="shared" si="1"/>
        <v>9</v>
      </c>
      <c r="J128" s="2" t="str">
        <f>VLOOKUP(I128,Lookup!A:B,2,0)</f>
        <v>Sep 2015</v>
      </c>
      <c r="K128" s="27">
        <v>470833.74</v>
      </c>
      <c r="L128" s="7" t="s">
        <v>11</v>
      </c>
      <c r="M128" s="28">
        <v>0</v>
      </c>
      <c r="N128" s="2" t="s">
        <v>62</v>
      </c>
      <c r="O128" s="2" t="str">
        <f>VLOOKUP(A128,Lookup!K:L,2,0)</f>
        <v>Staff costs</v>
      </c>
      <c r="P128" s="2" t="str">
        <f>VLOOKUP(B128,Lookup!D:E,2,0)</f>
        <v>Combination</v>
      </c>
    </row>
    <row r="129" spans="1:16" s="18" customFormat="1" x14ac:dyDescent="0.25">
      <c r="A129" s="29" t="s">
        <v>40</v>
      </c>
      <c r="B129" s="7" t="s">
        <v>83</v>
      </c>
      <c r="C129" s="7" t="s">
        <v>9</v>
      </c>
      <c r="D129" s="7" t="s">
        <v>276</v>
      </c>
      <c r="E129" s="7" t="s">
        <v>276</v>
      </c>
      <c r="F129" s="25">
        <v>42272</v>
      </c>
      <c r="G129" s="25">
        <v>42272</v>
      </c>
      <c r="H129" s="26">
        <v>42272</v>
      </c>
      <c r="I129" s="2">
        <f t="shared" si="1"/>
        <v>9</v>
      </c>
      <c r="J129" s="2" t="str">
        <f>VLOOKUP(I129,Lookup!A:B,2,0)</f>
        <v>Sep 2015</v>
      </c>
      <c r="K129" s="27">
        <v>685957.81</v>
      </c>
      <c r="L129" s="7" t="s">
        <v>11</v>
      </c>
      <c r="M129" s="28">
        <v>0</v>
      </c>
      <c r="N129" s="2" t="s">
        <v>295</v>
      </c>
      <c r="O129" s="2" t="str">
        <f>VLOOKUP(A129,Lookup!K:L,2,0)</f>
        <v>IT costs</v>
      </c>
      <c r="P129" s="2" t="str">
        <f>VLOOKUP(B129,Lookup!D:E,2,0)</f>
        <v>Grant</v>
      </c>
    </row>
    <row r="130" spans="1:16" s="18" customFormat="1" x14ac:dyDescent="0.25">
      <c r="A130" s="75" t="s">
        <v>277</v>
      </c>
      <c r="B130" s="7" t="s">
        <v>296</v>
      </c>
      <c r="C130" s="7" t="s">
        <v>9</v>
      </c>
      <c r="D130" s="7" t="s">
        <v>278</v>
      </c>
      <c r="E130" s="7" t="s">
        <v>278</v>
      </c>
      <c r="F130" s="25">
        <v>42272</v>
      </c>
      <c r="G130" s="25">
        <v>42272</v>
      </c>
      <c r="H130" s="26">
        <v>42272</v>
      </c>
      <c r="I130" s="2">
        <f t="shared" si="1"/>
        <v>9</v>
      </c>
      <c r="J130" s="2" t="str">
        <f>VLOOKUP(I130,Lookup!A:B,2,0)</f>
        <v>Sep 2015</v>
      </c>
      <c r="K130" s="27">
        <v>28992.240000000002</v>
      </c>
      <c r="L130" s="7" t="s">
        <v>11</v>
      </c>
      <c r="M130" s="28">
        <v>0</v>
      </c>
      <c r="N130" s="2" t="s">
        <v>297</v>
      </c>
      <c r="O130" s="2" t="str">
        <f>VLOOKUP(A130,Lookup!K:L,2,0)</f>
        <v>Conference &amp; Travel costs</v>
      </c>
      <c r="P130" s="2" t="str">
        <f>VLOOKUP(B130,Lookup!D:E,2,0)</f>
        <v>Combination</v>
      </c>
    </row>
    <row r="131" spans="1:16" s="18" customFormat="1" x14ac:dyDescent="0.25">
      <c r="A131" s="75" t="s">
        <v>42</v>
      </c>
      <c r="B131" s="7" t="s">
        <v>85</v>
      </c>
      <c r="C131" s="7" t="s">
        <v>9</v>
      </c>
      <c r="D131" s="7" t="s">
        <v>279</v>
      </c>
      <c r="E131" s="7" t="s">
        <v>279</v>
      </c>
      <c r="F131" s="25">
        <v>42256</v>
      </c>
      <c r="G131" s="25">
        <v>42256</v>
      </c>
      <c r="H131" s="26">
        <v>42256</v>
      </c>
      <c r="I131" s="2">
        <f t="shared" ref="I131:I194" si="2">MONTH(H131)</f>
        <v>9</v>
      </c>
      <c r="J131" s="2" t="str">
        <f>VLOOKUP(I131,Lookup!A:B,2,0)</f>
        <v>Sep 2015</v>
      </c>
      <c r="K131" s="27">
        <v>33605.93</v>
      </c>
      <c r="L131" s="7" t="s">
        <v>11</v>
      </c>
      <c r="M131" s="28">
        <v>0</v>
      </c>
      <c r="N131" s="2" t="s">
        <v>298</v>
      </c>
      <c r="O131" s="2" t="str">
        <f>VLOOKUP(A131,Lookup!K:L,2,0)</f>
        <v>IT costs</v>
      </c>
      <c r="P131" s="2" t="str">
        <f>VLOOKUP(B131,Lookup!D:E,2,0)</f>
        <v>Core</v>
      </c>
    </row>
    <row r="132" spans="1:16" s="18" customFormat="1" x14ac:dyDescent="0.25">
      <c r="A132" s="29" t="s">
        <v>44</v>
      </c>
      <c r="B132" s="7" t="s">
        <v>87</v>
      </c>
      <c r="C132" s="7" t="s">
        <v>9</v>
      </c>
      <c r="D132" s="7" t="s">
        <v>280</v>
      </c>
      <c r="E132" s="7" t="s">
        <v>280</v>
      </c>
      <c r="F132" s="25">
        <v>42256</v>
      </c>
      <c r="G132" s="25">
        <v>42256</v>
      </c>
      <c r="H132" s="26">
        <v>42256</v>
      </c>
      <c r="I132" s="2">
        <f t="shared" si="2"/>
        <v>9</v>
      </c>
      <c r="J132" s="2" t="str">
        <f>VLOOKUP(I132,Lookup!A:B,2,0)</f>
        <v>Sep 2015</v>
      </c>
      <c r="K132" s="27">
        <v>46092.11</v>
      </c>
      <c r="L132" s="7" t="s">
        <v>11</v>
      </c>
      <c r="M132" s="28">
        <v>0</v>
      </c>
      <c r="N132" s="2" t="s">
        <v>299</v>
      </c>
      <c r="O132" s="2" t="str">
        <f>VLOOKUP(A132,Lookup!K:L,2,0)</f>
        <v>IT costs</v>
      </c>
      <c r="P132" s="2" t="str">
        <f>VLOOKUP(B132,Lookup!D:E,2,0)</f>
        <v>Core</v>
      </c>
    </row>
    <row r="133" spans="1:16" s="18" customFormat="1" x14ac:dyDescent="0.25">
      <c r="A133" s="29" t="s">
        <v>44</v>
      </c>
      <c r="B133" s="7" t="s">
        <v>87</v>
      </c>
      <c r="C133" s="7" t="s">
        <v>9</v>
      </c>
      <c r="D133" s="7" t="s">
        <v>281</v>
      </c>
      <c r="E133" s="7" t="s">
        <v>281</v>
      </c>
      <c r="F133" s="25">
        <v>42258</v>
      </c>
      <c r="G133" s="25">
        <v>42258</v>
      </c>
      <c r="H133" s="26">
        <v>42258</v>
      </c>
      <c r="I133" s="2">
        <f t="shared" si="2"/>
        <v>9</v>
      </c>
      <c r="J133" s="2" t="str">
        <f>VLOOKUP(I133,Lookup!A:B,2,0)</f>
        <v>Sep 2015</v>
      </c>
      <c r="K133" s="27">
        <v>47347.16</v>
      </c>
      <c r="L133" s="7" t="s">
        <v>11</v>
      </c>
      <c r="M133" s="28">
        <v>0</v>
      </c>
      <c r="N133" s="2" t="s">
        <v>299</v>
      </c>
      <c r="O133" s="2" t="str">
        <f>VLOOKUP(A133,Lookup!K:L,2,0)</f>
        <v>IT costs</v>
      </c>
      <c r="P133" s="2" t="str">
        <f>VLOOKUP(B133,Lookup!D:E,2,0)</f>
        <v>Core</v>
      </c>
    </row>
    <row r="134" spans="1:16" s="18" customFormat="1" x14ac:dyDescent="0.25">
      <c r="A134" s="29" t="s">
        <v>44</v>
      </c>
      <c r="B134" s="7" t="s">
        <v>87</v>
      </c>
      <c r="C134" s="7" t="s">
        <v>9</v>
      </c>
      <c r="D134" s="7" t="s">
        <v>282</v>
      </c>
      <c r="E134" s="7" t="s">
        <v>282</v>
      </c>
      <c r="F134" s="25">
        <v>42276</v>
      </c>
      <c r="G134" s="25">
        <v>42276</v>
      </c>
      <c r="H134" s="26">
        <v>42276</v>
      </c>
      <c r="I134" s="2">
        <f t="shared" si="2"/>
        <v>9</v>
      </c>
      <c r="J134" s="2" t="str">
        <f>VLOOKUP(I134,Lookup!A:B,2,0)</f>
        <v>Sep 2015</v>
      </c>
      <c r="K134" s="27">
        <v>31335.599999999999</v>
      </c>
      <c r="L134" s="7" t="s">
        <v>11</v>
      </c>
      <c r="M134" s="28">
        <v>0</v>
      </c>
      <c r="N134" s="2" t="s">
        <v>300</v>
      </c>
      <c r="O134" s="2" t="str">
        <f>VLOOKUP(A134,Lookup!K:L,2,0)</f>
        <v>IT costs</v>
      </c>
      <c r="P134" s="2" t="str">
        <f>VLOOKUP(B134,Lookup!D:E,2,0)</f>
        <v>Core</v>
      </c>
    </row>
    <row r="135" spans="1:16" s="18" customFormat="1" x14ac:dyDescent="0.25">
      <c r="A135" s="29" t="s">
        <v>160</v>
      </c>
      <c r="B135" s="7" t="s">
        <v>170</v>
      </c>
      <c r="C135" s="7" t="s">
        <v>9</v>
      </c>
      <c r="D135" s="7" t="s">
        <v>283</v>
      </c>
      <c r="E135" s="7" t="s">
        <v>283</v>
      </c>
      <c r="F135" s="25">
        <v>42256</v>
      </c>
      <c r="G135" s="25">
        <v>42256</v>
      </c>
      <c r="H135" s="26">
        <v>42256</v>
      </c>
      <c r="I135" s="2">
        <f t="shared" si="2"/>
        <v>9</v>
      </c>
      <c r="J135" s="2" t="str">
        <f>VLOOKUP(I135,Lookup!A:B,2,0)</f>
        <v>Sep 2015</v>
      </c>
      <c r="K135" s="27">
        <v>138633.88</v>
      </c>
      <c r="L135" s="7" t="s">
        <v>11</v>
      </c>
      <c r="M135" s="28">
        <v>0</v>
      </c>
      <c r="N135" s="2" t="s">
        <v>301</v>
      </c>
      <c r="O135" s="2" t="str">
        <f>VLOOKUP(A135,Lookup!K:L,2,0)</f>
        <v>IT costs</v>
      </c>
      <c r="P135" s="2" t="str">
        <f>VLOOKUP(B135,Lookup!D:E,2,0)</f>
        <v>Core</v>
      </c>
    </row>
    <row r="136" spans="1:16" s="18" customFormat="1" x14ac:dyDescent="0.25">
      <c r="A136" s="29" t="s">
        <v>284</v>
      </c>
      <c r="B136" s="7" t="s">
        <v>302</v>
      </c>
      <c r="C136" s="7" t="s">
        <v>9</v>
      </c>
      <c r="D136" s="7" t="s">
        <v>285</v>
      </c>
      <c r="E136" s="7" t="s">
        <v>285</v>
      </c>
      <c r="F136" s="25">
        <v>42251</v>
      </c>
      <c r="G136" s="25">
        <v>42251</v>
      </c>
      <c r="H136" s="26">
        <v>42251</v>
      </c>
      <c r="I136" s="2">
        <f t="shared" si="2"/>
        <v>9</v>
      </c>
      <c r="J136" s="2" t="str">
        <f>VLOOKUP(I136,Lookup!A:B,2,0)</f>
        <v>Sep 2015</v>
      </c>
      <c r="K136" s="27">
        <v>28200.91</v>
      </c>
      <c r="L136" s="7" t="s">
        <v>11</v>
      </c>
      <c r="M136" s="28">
        <v>0</v>
      </c>
      <c r="N136" s="2" t="s">
        <v>303</v>
      </c>
      <c r="O136" s="2" t="str">
        <f>VLOOKUP(A136,Lookup!K:L,2,0)</f>
        <v>Campaign costs</v>
      </c>
      <c r="P136" s="2" t="str">
        <f>VLOOKUP(B136,Lookup!D:E,2,0)</f>
        <v>Combination</v>
      </c>
    </row>
    <row r="137" spans="1:16" s="18" customFormat="1" x14ac:dyDescent="0.25">
      <c r="A137" s="7" t="s">
        <v>8</v>
      </c>
      <c r="B137" s="7" t="s">
        <v>56</v>
      </c>
      <c r="C137" s="7" t="s">
        <v>9</v>
      </c>
      <c r="D137" s="7" t="s">
        <v>304</v>
      </c>
      <c r="E137" s="7" t="s">
        <v>304</v>
      </c>
      <c r="F137" s="25">
        <v>42279</v>
      </c>
      <c r="G137" s="25">
        <v>42279</v>
      </c>
      <c r="H137" s="26">
        <v>42279</v>
      </c>
      <c r="I137" s="2">
        <f t="shared" si="2"/>
        <v>10</v>
      </c>
      <c r="J137" s="2" t="str">
        <f>VLOOKUP(I137,Lookup!A:B,2,0)</f>
        <v>Oct 2015</v>
      </c>
      <c r="K137" s="27">
        <v>48042.04</v>
      </c>
      <c r="L137" s="7" t="s">
        <v>11</v>
      </c>
      <c r="M137" s="28">
        <v>0</v>
      </c>
      <c r="N137" s="18" t="s">
        <v>120</v>
      </c>
      <c r="O137" s="2" t="str">
        <f>VLOOKUP(A137,Lookup!K:L,2,0)</f>
        <v>Catering costs</v>
      </c>
      <c r="P137" s="2" t="str">
        <f>VLOOKUP(B137,Lookup!D:E,2,0)</f>
        <v>Core</v>
      </c>
    </row>
    <row r="138" spans="1:16" s="18" customFormat="1" x14ac:dyDescent="0.25">
      <c r="A138" s="7" t="s">
        <v>8</v>
      </c>
      <c r="B138" s="7" t="s">
        <v>56</v>
      </c>
      <c r="C138" s="7" t="s">
        <v>9</v>
      </c>
      <c r="D138" s="7" t="s">
        <v>305</v>
      </c>
      <c r="E138" s="7" t="s">
        <v>305</v>
      </c>
      <c r="F138" s="25">
        <v>42307</v>
      </c>
      <c r="G138" s="25">
        <v>42307</v>
      </c>
      <c r="H138" s="26">
        <v>42307</v>
      </c>
      <c r="I138" s="2">
        <f t="shared" si="2"/>
        <v>10</v>
      </c>
      <c r="J138" s="2" t="str">
        <f>VLOOKUP(I138,Lookup!A:B,2,0)</f>
        <v>Oct 2015</v>
      </c>
      <c r="K138" s="27">
        <v>30292.400000000001</v>
      </c>
      <c r="L138" s="7" t="s">
        <v>11</v>
      </c>
      <c r="M138" s="28">
        <v>0</v>
      </c>
      <c r="N138" s="18" t="s">
        <v>120</v>
      </c>
      <c r="O138" s="2" t="str">
        <f>VLOOKUP(A138,Lookup!K:L,2,0)</f>
        <v>Catering costs</v>
      </c>
      <c r="P138" s="2" t="str">
        <f>VLOOKUP(B138,Lookup!D:E,2,0)</f>
        <v>Core</v>
      </c>
    </row>
    <row r="139" spans="1:16" s="18" customFormat="1" x14ac:dyDescent="0.25">
      <c r="A139" s="75" t="s">
        <v>262</v>
      </c>
      <c r="B139" s="7" t="s">
        <v>287</v>
      </c>
      <c r="C139" s="7" t="s">
        <v>9</v>
      </c>
      <c r="D139" s="7" t="s">
        <v>306</v>
      </c>
      <c r="E139" s="7" t="s">
        <v>306</v>
      </c>
      <c r="F139" s="25">
        <v>42286</v>
      </c>
      <c r="G139" s="25">
        <v>42286</v>
      </c>
      <c r="H139" s="26">
        <v>42286</v>
      </c>
      <c r="I139" s="2">
        <f t="shared" si="2"/>
        <v>10</v>
      </c>
      <c r="J139" s="2" t="str">
        <f>VLOOKUP(I139,Lookup!A:B,2,0)</f>
        <v>Oct 2015</v>
      </c>
      <c r="K139" s="27">
        <v>27600</v>
      </c>
      <c r="L139" s="7" t="s">
        <v>11</v>
      </c>
      <c r="M139" s="28">
        <v>0</v>
      </c>
      <c r="N139" s="2" t="s">
        <v>317</v>
      </c>
      <c r="O139" s="2" t="str">
        <f>VLOOKUP(A139,Lookup!K:L,2,0)</f>
        <v>IT costs</v>
      </c>
      <c r="P139" s="2" t="str">
        <f>VLOOKUP(B139,Lookup!D:E,2,0)</f>
        <v>Core</v>
      </c>
    </row>
    <row r="140" spans="1:16" s="18" customFormat="1" x14ac:dyDescent="0.25">
      <c r="A140" s="7" t="s">
        <v>15</v>
      </c>
      <c r="B140" s="7" t="s">
        <v>57</v>
      </c>
      <c r="C140" s="7" t="s">
        <v>9</v>
      </c>
      <c r="D140" s="7" t="s">
        <v>307</v>
      </c>
      <c r="E140" s="7" t="s">
        <v>307</v>
      </c>
      <c r="F140" s="25">
        <v>42279</v>
      </c>
      <c r="G140" s="25">
        <v>42279</v>
      </c>
      <c r="H140" s="26">
        <v>42279</v>
      </c>
      <c r="I140" s="2">
        <f t="shared" si="2"/>
        <v>10</v>
      </c>
      <c r="J140" s="2" t="str">
        <f>VLOOKUP(I140,Lookup!A:B,2,0)</f>
        <v>Oct 2015</v>
      </c>
      <c r="K140" s="27">
        <v>81388.429999999993</v>
      </c>
      <c r="L140" s="7" t="s">
        <v>11</v>
      </c>
      <c r="M140" s="28">
        <v>0</v>
      </c>
      <c r="N140" t="s">
        <v>121</v>
      </c>
      <c r="O140" s="2" t="str">
        <f>VLOOKUP(A140,Lookup!K:L,2,0)</f>
        <v>Conference &amp; Travel costs</v>
      </c>
      <c r="P140" s="2" t="str">
        <f>VLOOKUP(B140,Lookup!D:E,2,0)</f>
        <v>Combination</v>
      </c>
    </row>
    <row r="141" spans="1:16" s="18" customFormat="1" x14ac:dyDescent="0.25">
      <c r="A141" s="7" t="s">
        <v>15</v>
      </c>
      <c r="B141" s="7" t="s">
        <v>57</v>
      </c>
      <c r="C141" s="7" t="s">
        <v>9</v>
      </c>
      <c r="D141" s="7" t="s">
        <v>308</v>
      </c>
      <c r="E141" s="7" t="s">
        <v>308</v>
      </c>
      <c r="F141" s="25">
        <v>42284</v>
      </c>
      <c r="G141" s="25">
        <v>42284</v>
      </c>
      <c r="H141" s="26">
        <v>42284</v>
      </c>
      <c r="I141" s="2">
        <f t="shared" si="2"/>
        <v>10</v>
      </c>
      <c r="J141" s="2" t="str">
        <f>VLOOKUP(I141,Lookup!A:B,2,0)</f>
        <v>Oct 2015</v>
      </c>
      <c r="K141" s="27">
        <v>37328.480000000003</v>
      </c>
      <c r="L141" s="7" t="s">
        <v>11</v>
      </c>
      <c r="M141" s="28">
        <v>0</v>
      </c>
      <c r="N141" t="s">
        <v>162</v>
      </c>
      <c r="O141" s="2" t="str">
        <f>VLOOKUP(A141,Lookup!K:L,2,0)</f>
        <v>Conference &amp; Travel costs</v>
      </c>
      <c r="P141" s="2" t="str">
        <f>VLOOKUP(B141,Lookup!D:E,2,0)</f>
        <v>Combination</v>
      </c>
    </row>
    <row r="142" spans="1:16" s="18" customFormat="1" x14ac:dyDescent="0.25">
      <c r="A142" s="7" t="s">
        <v>15</v>
      </c>
      <c r="B142" s="7" t="s">
        <v>57</v>
      </c>
      <c r="C142" s="7" t="s">
        <v>9</v>
      </c>
      <c r="D142" s="7" t="s">
        <v>309</v>
      </c>
      <c r="E142" s="7" t="s">
        <v>309</v>
      </c>
      <c r="F142" s="25">
        <v>42299</v>
      </c>
      <c r="G142" s="25">
        <v>42299</v>
      </c>
      <c r="H142" s="26">
        <v>42299</v>
      </c>
      <c r="I142" s="2">
        <f t="shared" si="2"/>
        <v>10</v>
      </c>
      <c r="J142" s="2" t="str">
        <f>VLOOKUP(I142,Lookup!A:B,2,0)</f>
        <v>Oct 2015</v>
      </c>
      <c r="K142" s="27">
        <v>85969.44</v>
      </c>
      <c r="L142" s="7" t="s">
        <v>11</v>
      </c>
      <c r="M142" s="28">
        <v>0</v>
      </c>
      <c r="N142" t="s">
        <v>121</v>
      </c>
      <c r="O142" s="2" t="str">
        <f>VLOOKUP(A142,Lookup!K:L,2,0)</f>
        <v>Conference &amp; Travel costs</v>
      </c>
      <c r="P142" s="2" t="str">
        <f>VLOOKUP(B142,Lookup!D:E,2,0)</f>
        <v>Combination</v>
      </c>
    </row>
    <row r="143" spans="1:16" s="18" customFormat="1" x14ac:dyDescent="0.25">
      <c r="A143" s="7" t="s">
        <v>15</v>
      </c>
      <c r="B143" s="7" t="s">
        <v>57</v>
      </c>
      <c r="C143" s="7" t="s">
        <v>9</v>
      </c>
      <c r="D143" s="7" t="s">
        <v>310</v>
      </c>
      <c r="E143" s="7" t="s">
        <v>310</v>
      </c>
      <c r="F143" s="25">
        <v>42305</v>
      </c>
      <c r="G143" s="25">
        <v>42305</v>
      </c>
      <c r="H143" s="26">
        <v>42305</v>
      </c>
      <c r="I143" s="2">
        <f t="shared" si="2"/>
        <v>10</v>
      </c>
      <c r="J143" s="2" t="str">
        <f>VLOOKUP(I143,Lookup!A:B,2,0)</f>
        <v>Oct 2015</v>
      </c>
      <c r="K143" s="27">
        <v>102728.25</v>
      </c>
      <c r="L143" s="7" t="s">
        <v>11</v>
      </c>
      <c r="M143" s="28">
        <v>0</v>
      </c>
      <c r="N143" t="s">
        <v>121</v>
      </c>
      <c r="O143" s="2" t="str">
        <f>VLOOKUP(A143,Lookup!K:L,2,0)</f>
        <v>Conference &amp; Travel costs</v>
      </c>
      <c r="P143" s="2" t="str">
        <f>VLOOKUP(B143,Lookup!D:E,2,0)</f>
        <v>Combination</v>
      </c>
    </row>
    <row r="144" spans="1:16" s="18" customFormat="1" x14ac:dyDescent="0.25">
      <c r="A144" s="7" t="s">
        <v>20</v>
      </c>
      <c r="B144" s="7" t="s">
        <v>70</v>
      </c>
      <c r="C144" s="7" t="s">
        <v>9</v>
      </c>
      <c r="D144" s="7" t="s">
        <v>311</v>
      </c>
      <c r="E144" s="7" t="s">
        <v>311</v>
      </c>
      <c r="F144" s="25">
        <v>42297</v>
      </c>
      <c r="G144" s="25">
        <v>42297</v>
      </c>
      <c r="H144" s="26">
        <v>42297</v>
      </c>
      <c r="I144" s="2">
        <f t="shared" si="2"/>
        <v>10</v>
      </c>
      <c r="J144" s="2" t="str">
        <f>VLOOKUP(I144,Lookup!A:B,2,0)</f>
        <v>Oct 2015</v>
      </c>
      <c r="K144" s="27">
        <v>41632.61</v>
      </c>
      <c r="L144" s="7" t="s">
        <v>11</v>
      </c>
      <c r="M144" s="28">
        <v>0</v>
      </c>
      <c r="N144" s="2" t="s">
        <v>71</v>
      </c>
      <c r="O144" s="2" t="str">
        <f>VLOOKUP(A144,Lookup!K:L,2,0)</f>
        <v>Secondment costs</v>
      </c>
      <c r="P144" s="2" t="str">
        <f>VLOOKUP(B144,Lookup!D:E,2,0)</f>
        <v>Grant</v>
      </c>
    </row>
    <row r="145" spans="1:16" s="18" customFormat="1" x14ac:dyDescent="0.25">
      <c r="A145" s="7" t="s">
        <v>28</v>
      </c>
      <c r="B145" s="2" t="s">
        <v>59</v>
      </c>
      <c r="C145" s="7" t="s">
        <v>9</v>
      </c>
      <c r="D145" s="7" t="s">
        <v>312</v>
      </c>
      <c r="E145" s="7" t="s">
        <v>312</v>
      </c>
      <c r="F145" s="25">
        <v>42286</v>
      </c>
      <c r="G145" s="25">
        <v>42286</v>
      </c>
      <c r="H145" s="26">
        <v>42286</v>
      </c>
      <c r="I145" s="2">
        <f t="shared" si="2"/>
        <v>10</v>
      </c>
      <c r="J145" s="2" t="str">
        <f>VLOOKUP(I145,Lookup!A:B,2,0)</f>
        <v>Oct 2015</v>
      </c>
      <c r="K145" s="27">
        <v>553814.65</v>
      </c>
      <c r="L145" s="7" t="s">
        <v>11</v>
      </c>
      <c r="M145" s="28">
        <v>0</v>
      </c>
      <c r="N145" s="2" t="s">
        <v>60</v>
      </c>
      <c r="O145" s="2" t="str">
        <f>VLOOKUP(A145,Lookup!K:L,2,0)</f>
        <v>Staff costs</v>
      </c>
      <c r="P145" s="2" t="str">
        <f>VLOOKUP(B145,Lookup!D:E,2,0)</f>
        <v>Combination</v>
      </c>
    </row>
    <row r="146" spans="1:16" s="18" customFormat="1" x14ac:dyDescent="0.25">
      <c r="A146" s="7" t="s">
        <v>30</v>
      </c>
      <c r="B146" s="2" t="s">
        <v>59</v>
      </c>
      <c r="C146" s="7" t="s">
        <v>9</v>
      </c>
      <c r="D146" s="7" t="s">
        <v>313</v>
      </c>
      <c r="E146" s="7" t="s">
        <v>313</v>
      </c>
      <c r="F146" s="25">
        <v>42286</v>
      </c>
      <c r="G146" s="25">
        <v>42286</v>
      </c>
      <c r="H146" s="26">
        <v>42286</v>
      </c>
      <c r="I146" s="2">
        <f t="shared" si="2"/>
        <v>10</v>
      </c>
      <c r="J146" s="2" t="str">
        <f>VLOOKUP(I146,Lookup!A:B,2,0)</f>
        <v>Oct 2015</v>
      </c>
      <c r="K146" s="27">
        <v>33259.769999999997</v>
      </c>
      <c r="L146" s="7" t="s">
        <v>11</v>
      </c>
      <c r="M146" s="28">
        <v>0</v>
      </c>
      <c r="N146" s="2" t="s">
        <v>61</v>
      </c>
      <c r="O146" s="2" t="str">
        <f>VLOOKUP(A146,Lookup!K:L,2,0)</f>
        <v>Staff costs</v>
      </c>
      <c r="P146" s="2" t="str">
        <f>VLOOKUP(B146,Lookup!D:E,2,0)</f>
        <v>Combination</v>
      </c>
    </row>
    <row r="147" spans="1:16" s="18" customFormat="1" x14ac:dyDescent="0.25">
      <c r="A147" s="7" t="s">
        <v>34</v>
      </c>
      <c r="B147" s="8" t="s">
        <v>58</v>
      </c>
      <c r="C147" s="7" t="s">
        <v>9</v>
      </c>
      <c r="D147" s="7" t="s">
        <v>314</v>
      </c>
      <c r="E147" s="7" t="s">
        <v>314</v>
      </c>
      <c r="F147" s="25">
        <v>42284</v>
      </c>
      <c r="G147" s="25">
        <v>42284</v>
      </c>
      <c r="H147" s="26">
        <v>42284</v>
      </c>
      <c r="I147" s="2">
        <f t="shared" si="2"/>
        <v>10</v>
      </c>
      <c r="J147" s="2" t="str">
        <f>VLOOKUP(I147,Lookup!A:B,2,0)</f>
        <v>Oct 2015</v>
      </c>
      <c r="K147" s="27">
        <v>472888.53</v>
      </c>
      <c r="L147" s="7" t="s">
        <v>11</v>
      </c>
      <c r="M147" s="28">
        <v>0</v>
      </c>
      <c r="N147" s="2" t="s">
        <v>62</v>
      </c>
      <c r="O147" s="2" t="str">
        <f>VLOOKUP(A147,Lookup!K:L,2,0)</f>
        <v>Staff costs</v>
      </c>
      <c r="P147" s="2" t="str">
        <f>VLOOKUP(B147,Lookup!D:E,2,0)</f>
        <v>Combination</v>
      </c>
    </row>
    <row r="148" spans="1:16" s="18" customFormat="1" x14ac:dyDescent="0.25">
      <c r="A148" s="75" t="s">
        <v>188</v>
      </c>
      <c r="B148" s="7" t="s">
        <v>318</v>
      </c>
      <c r="C148" s="7" t="s">
        <v>9</v>
      </c>
      <c r="D148" s="7" t="s">
        <v>315</v>
      </c>
      <c r="E148" s="7" t="s">
        <v>315</v>
      </c>
      <c r="F148" s="25">
        <v>42284</v>
      </c>
      <c r="G148" s="25">
        <v>42284</v>
      </c>
      <c r="H148" s="26">
        <v>42284</v>
      </c>
      <c r="I148" s="2">
        <f t="shared" si="2"/>
        <v>10</v>
      </c>
      <c r="J148" s="2" t="str">
        <f>VLOOKUP(I148,Lookup!A:B,2,0)</f>
        <v>Oct 2015</v>
      </c>
      <c r="K148" s="27">
        <v>36585.31</v>
      </c>
      <c r="L148" s="7" t="s">
        <v>11</v>
      </c>
      <c r="M148" s="28">
        <v>0</v>
      </c>
      <c r="N148" s="2" t="s">
        <v>71</v>
      </c>
      <c r="O148" s="2" t="str">
        <f>VLOOKUP(A148,Lookup!K:L,2,0)</f>
        <v>Secondment costs</v>
      </c>
      <c r="P148" s="2" t="str">
        <f>VLOOKUP(B148,Lookup!D:E,2,0)</f>
        <v>Grant</v>
      </c>
    </row>
    <row r="149" spans="1:16" s="18" customFormat="1" x14ac:dyDescent="0.25">
      <c r="A149" s="7" t="s">
        <v>116</v>
      </c>
      <c r="B149" s="7" t="s">
        <v>134</v>
      </c>
      <c r="C149" s="7" t="s">
        <v>9</v>
      </c>
      <c r="D149" s="7" t="s">
        <v>316</v>
      </c>
      <c r="E149" s="7" t="s">
        <v>316</v>
      </c>
      <c r="F149" s="25">
        <v>42279</v>
      </c>
      <c r="G149" s="25">
        <v>42279</v>
      </c>
      <c r="H149" s="26">
        <v>42279</v>
      </c>
      <c r="I149" s="2">
        <f t="shared" si="2"/>
        <v>10</v>
      </c>
      <c r="J149" s="2" t="str">
        <f>VLOOKUP(I149,Lookup!A:B,2,0)</f>
        <v>Oct 2015</v>
      </c>
      <c r="K149" s="27">
        <v>84662.06</v>
      </c>
      <c r="L149" s="7" t="s">
        <v>11</v>
      </c>
      <c r="M149" s="28">
        <v>0</v>
      </c>
      <c r="N149" s="2" t="s">
        <v>135</v>
      </c>
      <c r="O149" s="2" t="str">
        <f>VLOOKUP(A149,Lookup!K:L,2,0)</f>
        <v>Printing costs</v>
      </c>
      <c r="P149" s="2" t="str">
        <f>VLOOKUP(B149,Lookup!D:E,2,0)</f>
        <v>Core</v>
      </c>
    </row>
    <row r="150" spans="1:16" s="2" customFormat="1" x14ac:dyDescent="0.25">
      <c r="A150" s="2" t="s">
        <v>319</v>
      </c>
      <c r="B150" s="2" t="s">
        <v>332</v>
      </c>
      <c r="C150" s="2" t="s">
        <v>9</v>
      </c>
      <c r="D150" s="2" t="s">
        <v>320</v>
      </c>
      <c r="E150" s="2" t="s">
        <v>320</v>
      </c>
      <c r="F150" s="3">
        <v>42325</v>
      </c>
      <c r="G150" s="3">
        <v>42325</v>
      </c>
      <c r="H150" s="16">
        <v>42325</v>
      </c>
      <c r="I150" s="2">
        <f t="shared" si="2"/>
        <v>11</v>
      </c>
      <c r="J150" s="2" t="str">
        <f>VLOOKUP(I150,Lookup!A:B,2,0)</f>
        <v>Nov 2015</v>
      </c>
      <c r="K150" s="4">
        <v>102281.87</v>
      </c>
      <c r="L150" s="2" t="s">
        <v>11</v>
      </c>
      <c r="M150" s="5">
        <v>0</v>
      </c>
      <c r="N150" s="2" t="s">
        <v>333</v>
      </c>
      <c r="O150" s="2" t="str">
        <f>VLOOKUP(A150,Lookup!K:L,2,0)</f>
        <v>IT costs</v>
      </c>
      <c r="P150" s="2" t="str">
        <f>VLOOKUP(B150,Lookup!D:E,2,0)</f>
        <v>Core</v>
      </c>
    </row>
    <row r="151" spans="1:16" s="2" customFormat="1" x14ac:dyDescent="0.25">
      <c r="A151" s="2" t="s">
        <v>8</v>
      </c>
      <c r="B151" s="2" t="s">
        <v>56</v>
      </c>
      <c r="C151" s="2" t="s">
        <v>9</v>
      </c>
      <c r="D151" s="2" t="s">
        <v>321</v>
      </c>
      <c r="E151" s="2" t="s">
        <v>321</v>
      </c>
      <c r="F151" s="3">
        <v>42334</v>
      </c>
      <c r="G151" s="3">
        <v>42334</v>
      </c>
      <c r="H151" s="16">
        <v>42334</v>
      </c>
      <c r="I151" s="2">
        <f t="shared" si="2"/>
        <v>11</v>
      </c>
      <c r="J151" s="2" t="str">
        <f>VLOOKUP(I151,Lookup!A:B,2,0)</f>
        <v>Nov 2015</v>
      </c>
      <c r="K151" s="4">
        <v>34147.760000000002</v>
      </c>
      <c r="L151" s="2" t="s">
        <v>11</v>
      </c>
      <c r="M151" s="5">
        <v>0</v>
      </c>
      <c r="N151" s="2" t="s">
        <v>334</v>
      </c>
      <c r="O151" s="2" t="str">
        <f>VLOOKUP(A151,Lookup!K:L,2,0)</f>
        <v>Catering costs</v>
      </c>
      <c r="P151" s="2" t="str">
        <f>VLOOKUP(B151,Lookup!D:E,2,0)</f>
        <v>Core</v>
      </c>
    </row>
    <row r="152" spans="1:16" s="2" customFormat="1" x14ac:dyDescent="0.25">
      <c r="A152" s="2" t="s">
        <v>15</v>
      </c>
      <c r="B152" s="7" t="s">
        <v>57</v>
      </c>
      <c r="C152" s="2" t="s">
        <v>9</v>
      </c>
      <c r="D152" s="2" t="s">
        <v>322</v>
      </c>
      <c r="E152" s="2" t="s">
        <v>322</v>
      </c>
      <c r="F152" s="3">
        <v>42313</v>
      </c>
      <c r="G152" s="3">
        <v>42313</v>
      </c>
      <c r="H152" s="16">
        <v>42313</v>
      </c>
      <c r="I152" s="2">
        <f t="shared" si="2"/>
        <v>11</v>
      </c>
      <c r="J152" s="2" t="str">
        <f>VLOOKUP(I152,Lookup!A:B,2,0)</f>
        <v>Nov 2015</v>
      </c>
      <c r="K152" s="4">
        <v>149757.44</v>
      </c>
      <c r="L152" s="2" t="s">
        <v>11</v>
      </c>
      <c r="M152" s="5">
        <v>0</v>
      </c>
      <c r="N152" t="s">
        <v>162</v>
      </c>
      <c r="O152" s="2" t="str">
        <f>VLOOKUP(A152,Lookup!K:L,2,0)</f>
        <v>Conference &amp; Travel costs</v>
      </c>
      <c r="P152" s="2" t="str">
        <f>VLOOKUP(B152,Lookup!D:E,2,0)</f>
        <v>Combination</v>
      </c>
    </row>
    <row r="153" spans="1:16" s="2" customFormat="1" x14ac:dyDescent="0.25">
      <c r="A153" s="2" t="s">
        <v>15</v>
      </c>
      <c r="B153" s="7" t="s">
        <v>57</v>
      </c>
      <c r="C153" s="2" t="s">
        <v>9</v>
      </c>
      <c r="D153" s="2" t="s">
        <v>323</v>
      </c>
      <c r="E153" s="2" t="s">
        <v>323</v>
      </c>
      <c r="F153" s="3">
        <v>42317</v>
      </c>
      <c r="G153" s="3">
        <v>42317</v>
      </c>
      <c r="H153" s="16">
        <v>42317</v>
      </c>
      <c r="I153" s="2">
        <f t="shared" si="2"/>
        <v>11</v>
      </c>
      <c r="J153" s="2" t="str">
        <f>VLOOKUP(I153,Lookup!A:B,2,0)</f>
        <v>Nov 2015</v>
      </c>
      <c r="K153" s="4">
        <v>91873.73</v>
      </c>
      <c r="L153" s="2" t="s">
        <v>11</v>
      </c>
      <c r="M153" s="5">
        <v>0</v>
      </c>
      <c r="N153" s="2" t="s">
        <v>164</v>
      </c>
      <c r="O153" s="2" t="str">
        <f>VLOOKUP(A153,Lookup!K:L,2,0)</f>
        <v>Conference &amp; Travel costs</v>
      </c>
      <c r="P153" s="2" t="str">
        <f>VLOOKUP(B153,Lookup!D:E,2,0)</f>
        <v>Combination</v>
      </c>
    </row>
    <row r="154" spans="1:16" s="2" customFormat="1" x14ac:dyDescent="0.25">
      <c r="A154" s="2" t="s">
        <v>15</v>
      </c>
      <c r="B154" s="7" t="s">
        <v>57</v>
      </c>
      <c r="C154" s="2" t="s">
        <v>9</v>
      </c>
      <c r="D154" s="2" t="s">
        <v>324</v>
      </c>
      <c r="E154" s="2" t="s">
        <v>324</v>
      </c>
      <c r="F154" s="3">
        <v>42325</v>
      </c>
      <c r="G154" s="3">
        <v>42325</v>
      </c>
      <c r="H154" s="16">
        <v>42325</v>
      </c>
      <c r="I154" s="2">
        <f t="shared" si="2"/>
        <v>11</v>
      </c>
      <c r="J154" s="2" t="str">
        <f>VLOOKUP(I154,Lookup!A:B,2,0)</f>
        <v>Nov 2015</v>
      </c>
      <c r="K154" s="4">
        <v>37396.17</v>
      </c>
      <c r="L154" s="2" t="s">
        <v>11</v>
      </c>
      <c r="M154" s="5">
        <v>0</v>
      </c>
      <c r="N154" t="s">
        <v>162</v>
      </c>
      <c r="O154" s="2" t="str">
        <f>VLOOKUP(A154,Lookup!K:L,2,0)</f>
        <v>Conference &amp; Travel costs</v>
      </c>
      <c r="P154" s="2" t="str">
        <f>VLOOKUP(B154,Lookup!D:E,2,0)</f>
        <v>Combination</v>
      </c>
    </row>
    <row r="155" spans="1:16" s="2" customFormat="1" x14ac:dyDescent="0.25">
      <c r="A155" s="2" t="s">
        <v>15</v>
      </c>
      <c r="B155" s="7" t="s">
        <v>57</v>
      </c>
      <c r="C155" s="2" t="s">
        <v>9</v>
      </c>
      <c r="D155" s="2" t="s">
        <v>325</v>
      </c>
      <c r="E155" s="2" t="s">
        <v>325</v>
      </c>
      <c r="F155" s="3">
        <v>42327</v>
      </c>
      <c r="G155" s="3">
        <v>42327</v>
      </c>
      <c r="H155" s="16">
        <v>42327</v>
      </c>
      <c r="I155" s="2">
        <f t="shared" si="2"/>
        <v>11</v>
      </c>
      <c r="J155" s="2" t="str">
        <f>VLOOKUP(I155,Lookup!A:B,2,0)</f>
        <v>Nov 2015</v>
      </c>
      <c r="K155" s="4">
        <v>74882.05</v>
      </c>
      <c r="L155" s="2" t="s">
        <v>11</v>
      </c>
      <c r="M155" s="5">
        <v>0</v>
      </c>
      <c r="N155" t="s">
        <v>121</v>
      </c>
      <c r="O155" s="2" t="str">
        <f>VLOOKUP(A155,Lookup!K:L,2,0)</f>
        <v>Conference &amp; Travel costs</v>
      </c>
      <c r="P155" s="2" t="str">
        <f>VLOOKUP(B155,Lookup!D:E,2,0)</f>
        <v>Combination</v>
      </c>
    </row>
    <row r="156" spans="1:16" s="2" customFormat="1" x14ac:dyDescent="0.25">
      <c r="A156" s="2" t="s">
        <v>15</v>
      </c>
      <c r="B156" s="7" t="s">
        <v>57</v>
      </c>
      <c r="C156" s="2" t="s">
        <v>9</v>
      </c>
      <c r="D156" s="2" t="s">
        <v>326</v>
      </c>
      <c r="E156" s="2" t="s">
        <v>326</v>
      </c>
      <c r="F156" s="3">
        <v>42334</v>
      </c>
      <c r="G156" s="3">
        <v>42334</v>
      </c>
      <c r="H156" s="16">
        <v>42334</v>
      </c>
      <c r="I156" s="2">
        <f t="shared" si="2"/>
        <v>11</v>
      </c>
      <c r="J156" s="2" t="str">
        <f>VLOOKUP(I156,Lookup!A:B,2,0)</f>
        <v>Nov 2015</v>
      </c>
      <c r="K156" s="4">
        <v>42686.54</v>
      </c>
      <c r="L156" s="2" t="s">
        <v>11</v>
      </c>
      <c r="M156" s="5">
        <v>0</v>
      </c>
      <c r="N156" t="s">
        <v>121</v>
      </c>
      <c r="O156" s="2" t="str">
        <f>VLOOKUP(A156,Lookup!K:L,2,0)</f>
        <v>Conference &amp; Travel costs</v>
      </c>
      <c r="P156" s="2" t="str">
        <f>VLOOKUP(B156,Lookup!D:E,2,0)</f>
        <v>Combination</v>
      </c>
    </row>
    <row r="157" spans="1:16" s="2" customFormat="1" x14ac:dyDescent="0.25">
      <c r="A157" s="2" t="s">
        <v>22</v>
      </c>
      <c r="B157" s="31" t="s">
        <v>72</v>
      </c>
      <c r="C157" s="2" t="s">
        <v>9</v>
      </c>
      <c r="D157" s="2" t="s">
        <v>327</v>
      </c>
      <c r="E157" s="2" t="s">
        <v>327</v>
      </c>
      <c r="F157" s="3">
        <v>42331</v>
      </c>
      <c r="G157" s="3">
        <v>42331</v>
      </c>
      <c r="H157" s="16">
        <v>42331</v>
      </c>
      <c r="I157" s="2">
        <f t="shared" si="2"/>
        <v>11</v>
      </c>
      <c r="J157" s="2" t="str">
        <f>VLOOKUP(I157,Lookup!A:B,2,0)</f>
        <v>Nov 2015</v>
      </c>
      <c r="K157" s="4">
        <v>259516.2</v>
      </c>
      <c r="L157" s="2" t="s">
        <v>11</v>
      </c>
      <c r="M157" s="5">
        <v>0</v>
      </c>
      <c r="N157" t="s">
        <v>335</v>
      </c>
      <c r="O157" s="2" t="str">
        <f>VLOOKUP(A157,Lookup!K:L,2,0)</f>
        <v>Property costs</v>
      </c>
      <c r="P157" s="2" t="str">
        <f>VLOOKUP(B157,Lookup!D:E,2,0)</f>
        <v>Combination</v>
      </c>
    </row>
    <row r="158" spans="1:16" s="2" customFormat="1" x14ac:dyDescent="0.25">
      <c r="A158" s="2" t="s">
        <v>28</v>
      </c>
      <c r="B158" s="2" t="s">
        <v>59</v>
      </c>
      <c r="C158" s="2" t="s">
        <v>9</v>
      </c>
      <c r="D158" s="2" t="s">
        <v>328</v>
      </c>
      <c r="E158" s="2" t="s">
        <v>328</v>
      </c>
      <c r="F158" s="3">
        <v>42325</v>
      </c>
      <c r="G158" s="3">
        <v>42325</v>
      </c>
      <c r="H158" s="16">
        <v>42325</v>
      </c>
      <c r="I158" s="2">
        <f t="shared" si="2"/>
        <v>11</v>
      </c>
      <c r="J158" s="2" t="str">
        <f>VLOOKUP(I158,Lookup!A:B,2,0)</f>
        <v>Nov 2015</v>
      </c>
      <c r="K158" s="4">
        <v>565467.78</v>
      </c>
      <c r="L158" s="2" t="s">
        <v>11</v>
      </c>
      <c r="M158" s="5">
        <v>0</v>
      </c>
      <c r="N158" s="2" t="s">
        <v>60</v>
      </c>
      <c r="O158" s="2" t="str">
        <f>VLOOKUP(A158,Lookup!K:L,2,0)</f>
        <v>Staff costs</v>
      </c>
      <c r="P158" s="2" t="str">
        <f>VLOOKUP(B158,Lookup!D:E,2,0)</f>
        <v>Combination</v>
      </c>
    </row>
    <row r="159" spans="1:16" s="2" customFormat="1" x14ac:dyDescent="0.25">
      <c r="A159" s="2" t="s">
        <v>30</v>
      </c>
      <c r="B159" s="2" t="s">
        <v>59</v>
      </c>
      <c r="C159" s="2" t="s">
        <v>9</v>
      </c>
      <c r="D159" s="2" t="s">
        <v>329</v>
      </c>
      <c r="E159" s="2" t="s">
        <v>329</v>
      </c>
      <c r="F159" s="3">
        <v>42325</v>
      </c>
      <c r="G159" s="3">
        <v>42325</v>
      </c>
      <c r="H159" s="16">
        <v>42325</v>
      </c>
      <c r="I159" s="2">
        <f t="shared" si="2"/>
        <v>11</v>
      </c>
      <c r="J159" s="2" t="str">
        <f>VLOOKUP(I159,Lookup!A:B,2,0)</f>
        <v>Nov 2015</v>
      </c>
      <c r="K159" s="4">
        <v>92364.89</v>
      </c>
      <c r="L159" s="2" t="s">
        <v>11</v>
      </c>
      <c r="M159" s="5">
        <v>0</v>
      </c>
      <c r="N159" s="2" t="s">
        <v>61</v>
      </c>
      <c r="O159" s="2" t="str">
        <f>VLOOKUP(A159,Lookup!K:L,2,0)</f>
        <v>Staff costs</v>
      </c>
      <c r="P159" s="2" t="str">
        <f>VLOOKUP(B159,Lookup!D:E,2,0)</f>
        <v>Combination</v>
      </c>
    </row>
    <row r="160" spans="1:16" s="2" customFormat="1" x14ac:dyDescent="0.25">
      <c r="A160" s="2" t="s">
        <v>34</v>
      </c>
      <c r="B160" s="8" t="s">
        <v>58</v>
      </c>
      <c r="C160" s="2" t="s">
        <v>9</v>
      </c>
      <c r="D160" s="2" t="s">
        <v>330</v>
      </c>
      <c r="E160" s="2" t="s">
        <v>330</v>
      </c>
      <c r="F160" s="3">
        <v>42318</v>
      </c>
      <c r="G160" s="3">
        <v>42318</v>
      </c>
      <c r="H160" s="16">
        <v>42318</v>
      </c>
      <c r="I160" s="2">
        <f t="shared" si="2"/>
        <v>11</v>
      </c>
      <c r="J160" s="2" t="str">
        <f>VLOOKUP(I160,Lookup!A:B,2,0)</f>
        <v>Nov 2015</v>
      </c>
      <c r="K160" s="4">
        <v>473245.35</v>
      </c>
      <c r="L160" s="2" t="s">
        <v>11</v>
      </c>
      <c r="M160" s="5">
        <v>0</v>
      </c>
      <c r="N160" s="2" t="s">
        <v>62</v>
      </c>
      <c r="O160" s="2" t="str">
        <f>VLOOKUP(A160,Lookup!K:L,2,0)</f>
        <v>Staff costs</v>
      </c>
      <c r="P160" s="2" t="str">
        <f>VLOOKUP(B160,Lookup!D:E,2,0)</f>
        <v>Combination</v>
      </c>
    </row>
    <row r="161" spans="1:16" s="2" customFormat="1" x14ac:dyDescent="0.25">
      <c r="A161" s="2" t="s">
        <v>241</v>
      </c>
      <c r="B161" s="32" t="s">
        <v>258</v>
      </c>
      <c r="C161" s="2" t="s">
        <v>9</v>
      </c>
      <c r="D161" s="2" t="s">
        <v>331</v>
      </c>
      <c r="E161" s="2" t="s">
        <v>331</v>
      </c>
      <c r="F161" s="3">
        <v>42313</v>
      </c>
      <c r="G161" s="3">
        <v>42313</v>
      </c>
      <c r="H161" s="16">
        <v>42313</v>
      </c>
      <c r="I161" s="2">
        <f t="shared" si="2"/>
        <v>11</v>
      </c>
      <c r="J161" s="2" t="str">
        <f>VLOOKUP(I161,Lookup!A:B,2,0)</f>
        <v>Nov 2015</v>
      </c>
      <c r="K161" s="4">
        <v>25150.799999999999</v>
      </c>
      <c r="L161" s="2" t="s">
        <v>11</v>
      </c>
      <c r="M161" s="5">
        <v>0</v>
      </c>
      <c r="N161" s="2" t="s">
        <v>336</v>
      </c>
      <c r="O161" s="2" t="str">
        <f>VLOOKUP(A161,Lookup!K:L,2,0)</f>
        <v>IT costs</v>
      </c>
      <c r="P161" s="2" t="str">
        <f>VLOOKUP(B161,Lookup!D:E,2,0)</f>
        <v>Core</v>
      </c>
    </row>
    <row r="162" spans="1:16" s="18" customFormat="1" x14ac:dyDescent="0.25">
      <c r="A162" s="37" t="s">
        <v>319</v>
      </c>
      <c r="B162" s="37" t="s">
        <v>332</v>
      </c>
      <c r="C162" s="37" t="s">
        <v>9</v>
      </c>
      <c r="D162" s="37" t="s">
        <v>337</v>
      </c>
      <c r="E162" s="37" t="s">
        <v>337</v>
      </c>
      <c r="F162" s="35">
        <v>42341</v>
      </c>
      <c r="G162" s="35">
        <v>42341</v>
      </c>
      <c r="H162" s="35">
        <v>42341</v>
      </c>
      <c r="I162" s="2">
        <f t="shared" si="2"/>
        <v>12</v>
      </c>
      <c r="J162" s="2" t="str">
        <f>VLOOKUP(I162,Lookup!A:B,2,0)</f>
        <v>Dec 2015</v>
      </c>
      <c r="K162" s="34">
        <v>50589.599999999999</v>
      </c>
      <c r="L162" s="37" t="s">
        <v>11</v>
      </c>
      <c r="M162" s="33">
        <v>0</v>
      </c>
      <c r="N162" s="2" t="s">
        <v>353</v>
      </c>
      <c r="O162" s="2" t="str">
        <f>VLOOKUP(A162,Lookup!K:L,2,0)</f>
        <v>IT costs</v>
      </c>
      <c r="P162" s="2" t="str">
        <f>VLOOKUP(B162,Lookup!D:E,2,0)</f>
        <v>Core</v>
      </c>
    </row>
    <row r="163" spans="1:16" s="18" customFormat="1" x14ac:dyDescent="0.25">
      <c r="A163" s="37" t="s">
        <v>15</v>
      </c>
      <c r="B163" s="37" t="s">
        <v>57</v>
      </c>
      <c r="C163" s="37" t="s">
        <v>9</v>
      </c>
      <c r="D163" s="37" t="s">
        <v>338</v>
      </c>
      <c r="E163" s="37" t="s">
        <v>338</v>
      </c>
      <c r="F163" s="35">
        <v>42348</v>
      </c>
      <c r="G163" s="35">
        <v>42348</v>
      </c>
      <c r="H163" s="35">
        <v>42348</v>
      </c>
      <c r="I163" s="2">
        <f t="shared" si="2"/>
        <v>12</v>
      </c>
      <c r="J163" s="2" t="str">
        <f>VLOOKUP(I163,Lookup!A:B,2,0)</f>
        <v>Dec 2015</v>
      </c>
      <c r="K163" s="34">
        <v>92795.5</v>
      </c>
      <c r="L163" s="37" t="s">
        <v>11</v>
      </c>
      <c r="M163" s="33">
        <v>0</v>
      </c>
      <c r="N163" t="s">
        <v>121</v>
      </c>
      <c r="O163" s="2" t="str">
        <f>VLOOKUP(A163,Lookup!K:L,2,0)</f>
        <v>Conference &amp; Travel costs</v>
      </c>
      <c r="P163" s="2" t="str">
        <f>VLOOKUP(B163,Lookup!D:E,2,0)</f>
        <v>Combination</v>
      </c>
    </row>
    <row r="164" spans="1:16" s="18" customFormat="1" x14ac:dyDescent="0.25">
      <c r="A164" s="37" t="s">
        <v>15</v>
      </c>
      <c r="B164" s="37" t="s">
        <v>57</v>
      </c>
      <c r="C164" s="37" t="s">
        <v>9</v>
      </c>
      <c r="D164" s="37" t="s">
        <v>339</v>
      </c>
      <c r="E164" s="37" t="s">
        <v>339</v>
      </c>
      <c r="F164" s="35">
        <v>42359</v>
      </c>
      <c r="G164" s="35">
        <v>42359</v>
      </c>
      <c r="H164" s="35">
        <v>42359</v>
      </c>
      <c r="I164" s="2">
        <f t="shared" si="2"/>
        <v>12</v>
      </c>
      <c r="J164" s="2" t="str">
        <f>VLOOKUP(I164,Lookup!A:B,2,0)</f>
        <v>Dec 2015</v>
      </c>
      <c r="K164" s="34">
        <v>60029.07</v>
      </c>
      <c r="L164" s="37" t="s">
        <v>11</v>
      </c>
      <c r="M164" s="33">
        <v>0</v>
      </c>
      <c r="N164" t="s">
        <v>121</v>
      </c>
      <c r="O164" s="2" t="str">
        <f>VLOOKUP(A164,Lookup!K:L,2,0)</f>
        <v>Conference &amp; Travel costs</v>
      </c>
      <c r="P164" s="2" t="str">
        <f>VLOOKUP(B164,Lookup!D:E,2,0)</f>
        <v>Combination</v>
      </c>
    </row>
    <row r="165" spans="1:16" s="18" customFormat="1" x14ac:dyDescent="0.25">
      <c r="A165" s="37" t="s">
        <v>18</v>
      </c>
      <c r="B165" s="37" t="s">
        <v>68</v>
      </c>
      <c r="C165" s="37" t="s">
        <v>9</v>
      </c>
      <c r="D165" s="37" t="s">
        <v>340</v>
      </c>
      <c r="E165" s="37" t="s">
        <v>340</v>
      </c>
      <c r="F165" s="35">
        <v>42341</v>
      </c>
      <c r="G165" s="35">
        <v>42341</v>
      </c>
      <c r="H165" s="35">
        <v>42341</v>
      </c>
      <c r="I165" s="2">
        <f t="shared" si="2"/>
        <v>12</v>
      </c>
      <c r="J165" s="2" t="str">
        <f>VLOOKUP(I165,Lookup!A:B,2,0)</f>
        <v>Dec 2015</v>
      </c>
      <c r="K165" s="34">
        <v>28453.99</v>
      </c>
      <c r="L165" s="37" t="s">
        <v>11</v>
      </c>
      <c r="M165" s="33">
        <v>0</v>
      </c>
      <c r="N165" s="2" t="s">
        <v>354</v>
      </c>
      <c r="O165" s="2" t="str">
        <f>VLOOKUP(A165,Lookup!K:L,2,0)</f>
        <v>IT costs</v>
      </c>
      <c r="P165" s="2" t="str">
        <f>VLOOKUP(B165,Lookup!D:E,2,0)</f>
        <v>Core</v>
      </c>
    </row>
    <row r="166" spans="1:16" s="18" customFormat="1" x14ac:dyDescent="0.25">
      <c r="A166" s="37" t="s">
        <v>28</v>
      </c>
      <c r="B166" s="2" t="s">
        <v>59</v>
      </c>
      <c r="C166" s="37" t="s">
        <v>9</v>
      </c>
      <c r="D166" s="37" t="s">
        <v>341</v>
      </c>
      <c r="E166" s="37" t="s">
        <v>341</v>
      </c>
      <c r="F166" s="35">
        <v>42354</v>
      </c>
      <c r="G166" s="35">
        <v>42354</v>
      </c>
      <c r="H166" s="35">
        <v>42354</v>
      </c>
      <c r="I166" s="2">
        <f t="shared" si="2"/>
        <v>12</v>
      </c>
      <c r="J166" s="2" t="str">
        <f>VLOOKUP(I166,Lookup!A:B,2,0)</f>
        <v>Dec 2015</v>
      </c>
      <c r="K166" s="34">
        <v>534481.72</v>
      </c>
      <c r="L166" s="37" t="s">
        <v>11</v>
      </c>
      <c r="M166" s="33">
        <v>0</v>
      </c>
      <c r="N166" s="2" t="s">
        <v>60</v>
      </c>
      <c r="O166" s="2" t="str">
        <f>VLOOKUP(A166,Lookup!K:L,2,0)</f>
        <v>Staff costs</v>
      </c>
      <c r="P166" s="2" t="str">
        <f>VLOOKUP(B166,Lookup!D:E,2,0)</f>
        <v>Combination</v>
      </c>
    </row>
    <row r="167" spans="1:16" s="18" customFormat="1" x14ac:dyDescent="0.25">
      <c r="A167" s="37" t="s">
        <v>30</v>
      </c>
      <c r="B167" s="2" t="s">
        <v>59</v>
      </c>
      <c r="C167" s="37" t="s">
        <v>9</v>
      </c>
      <c r="D167" s="37" t="s">
        <v>342</v>
      </c>
      <c r="E167" s="37" t="s">
        <v>342</v>
      </c>
      <c r="F167" s="35">
        <v>42354</v>
      </c>
      <c r="G167" s="35">
        <v>42354</v>
      </c>
      <c r="H167" s="35">
        <v>42354</v>
      </c>
      <c r="I167" s="2">
        <f t="shared" si="2"/>
        <v>12</v>
      </c>
      <c r="J167" s="2" t="str">
        <f>VLOOKUP(I167,Lookup!A:B,2,0)</f>
        <v>Dec 2015</v>
      </c>
      <c r="K167" s="34">
        <v>53096.29</v>
      </c>
      <c r="L167" s="37" t="s">
        <v>11</v>
      </c>
      <c r="M167" s="33">
        <v>0</v>
      </c>
      <c r="N167" s="2" t="s">
        <v>61</v>
      </c>
      <c r="O167" s="2" t="str">
        <f>VLOOKUP(A167,Lookup!K:L,2,0)</f>
        <v>Staff costs</v>
      </c>
      <c r="P167" s="2" t="str">
        <f>VLOOKUP(B167,Lookup!D:E,2,0)</f>
        <v>Combination</v>
      </c>
    </row>
    <row r="168" spans="1:16" s="18" customFormat="1" x14ac:dyDescent="0.25">
      <c r="A168" s="37" t="s">
        <v>34</v>
      </c>
      <c r="B168" s="8" t="s">
        <v>58</v>
      </c>
      <c r="C168" s="37" t="s">
        <v>9</v>
      </c>
      <c r="D168" s="37" t="s">
        <v>343</v>
      </c>
      <c r="E168" s="37" t="s">
        <v>343</v>
      </c>
      <c r="F168" s="35">
        <v>42347</v>
      </c>
      <c r="G168" s="35">
        <v>42347</v>
      </c>
      <c r="H168" s="35">
        <v>42347</v>
      </c>
      <c r="I168" s="2">
        <f t="shared" si="2"/>
        <v>12</v>
      </c>
      <c r="J168" s="2" t="str">
        <f>VLOOKUP(I168,Lookup!A:B,2,0)</f>
        <v>Dec 2015</v>
      </c>
      <c r="K168" s="34">
        <v>463439.37</v>
      </c>
      <c r="L168" s="37" t="s">
        <v>11</v>
      </c>
      <c r="M168" s="33">
        <v>0</v>
      </c>
      <c r="N168" s="2" t="s">
        <v>62</v>
      </c>
      <c r="O168" s="2" t="str">
        <f>VLOOKUP(A168,Lookup!K:L,2,0)</f>
        <v>Staff costs</v>
      </c>
      <c r="P168" s="2" t="str">
        <f>VLOOKUP(B168,Lookup!D:E,2,0)</f>
        <v>Combination</v>
      </c>
    </row>
    <row r="169" spans="1:16" s="18" customFormat="1" x14ac:dyDescent="0.25">
      <c r="A169" s="76" t="s">
        <v>344</v>
      </c>
      <c r="B169" s="37" t="s">
        <v>355</v>
      </c>
      <c r="C169" s="37" t="s">
        <v>9</v>
      </c>
      <c r="D169" s="37" t="s">
        <v>345</v>
      </c>
      <c r="E169" s="37" t="s">
        <v>345</v>
      </c>
      <c r="F169" s="35">
        <v>42348</v>
      </c>
      <c r="G169" s="35">
        <v>42348</v>
      </c>
      <c r="H169" s="35">
        <v>42348</v>
      </c>
      <c r="I169" s="2">
        <f t="shared" si="2"/>
        <v>12</v>
      </c>
      <c r="J169" s="2" t="str">
        <f>VLOOKUP(I169,Lookup!A:B,2,0)</f>
        <v>Dec 2015</v>
      </c>
      <c r="K169" s="34">
        <v>28880.639999999999</v>
      </c>
      <c r="L169" s="37" t="s">
        <v>11</v>
      </c>
      <c r="M169" s="33">
        <v>0</v>
      </c>
      <c r="N169" s="2" t="s">
        <v>356</v>
      </c>
      <c r="O169" s="2" t="str">
        <f>VLOOKUP(A169,Lookup!K:L,2,0)</f>
        <v>Consultancy costs</v>
      </c>
      <c r="P169" s="2" t="str">
        <f>VLOOKUP(B169,Lookup!D:E,2,0)</f>
        <v>Core</v>
      </c>
    </row>
    <row r="170" spans="1:16" s="18" customFormat="1" x14ac:dyDescent="0.25">
      <c r="A170" s="76" t="s">
        <v>346</v>
      </c>
      <c r="B170" s="37" t="s">
        <v>357</v>
      </c>
      <c r="C170" s="37" t="s">
        <v>9</v>
      </c>
      <c r="D170" s="37" t="s">
        <v>347</v>
      </c>
      <c r="E170" s="37" t="s">
        <v>347</v>
      </c>
      <c r="F170" s="35">
        <v>42359</v>
      </c>
      <c r="G170" s="35">
        <v>42359</v>
      </c>
      <c r="H170" s="35">
        <v>42359</v>
      </c>
      <c r="I170" s="2">
        <f t="shared" si="2"/>
        <v>12</v>
      </c>
      <c r="J170" s="2" t="str">
        <f>VLOOKUP(I170,Lookup!A:B,2,0)</f>
        <v>Dec 2015</v>
      </c>
      <c r="K170" s="34">
        <v>46711.199999999997</v>
      </c>
      <c r="L170" s="37" t="s">
        <v>11</v>
      </c>
      <c r="M170" s="33">
        <v>0</v>
      </c>
      <c r="N170" s="2" t="s">
        <v>358</v>
      </c>
      <c r="O170" s="2" t="str">
        <f>VLOOKUP(A170,Lookup!K:L,2,0)</f>
        <v>IT costs</v>
      </c>
      <c r="P170" s="2" t="str">
        <f>VLOOKUP(B170,Lookup!D:E,2,0)</f>
        <v>Core</v>
      </c>
    </row>
    <row r="171" spans="1:16" s="18" customFormat="1" x14ac:dyDescent="0.25">
      <c r="A171" s="37" t="s">
        <v>348</v>
      </c>
      <c r="B171" s="37" t="s">
        <v>359</v>
      </c>
      <c r="C171" s="37" t="s">
        <v>9</v>
      </c>
      <c r="D171" s="37" t="s">
        <v>349</v>
      </c>
      <c r="E171" s="37" t="s">
        <v>349</v>
      </c>
      <c r="F171" s="35">
        <v>42340</v>
      </c>
      <c r="G171" s="35">
        <v>42340</v>
      </c>
      <c r="H171" s="35">
        <v>42340</v>
      </c>
      <c r="I171" s="2">
        <f t="shared" si="2"/>
        <v>12</v>
      </c>
      <c r="J171" s="2" t="str">
        <f>VLOOKUP(I171,Lookup!A:B,2,0)</f>
        <v>Dec 2015</v>
      </c>
      <c r="K171" s="34">
        <v>27066.31</v>
      </c>
      <c r="L171" s="37" t="s">
        <v>11</v>
      </c>
      <c r="M171" s="33">
        <v>0</v>
      </c>
      <c r="N171" s="2" t="s">
        <v>361</v>
      </c>
      <c r="O171" s="2" t="str">
        <f>VLOOKUP(A171,Lookup!K:L,2,0)</f>
        <v>IT costs</v>
      </c>
      <c r="P171" s="2" t="str">
        <f>VLOOKUP(B171,Lookup!D:E,2,0)</f>
        <v>Core</v>
      </c>
    </row>
    <row r="172" spans="1:16" s="18" customFormat="1" x14ac:dyDescent="0.25">
      <c r="A172" s="76" t="s">
        <v>42</v>
      </c>
      <c r="B172" s="37" t="s">
        <v>85</v>
      </c>
      <c r="C172" s="37" t="s">
        <v>9</v>
      </c>
      <c r="D172" s="37" t="s">
        <v>350</v>
      </c>
      <c r="E172" s="37" t="s">
        <v>350</v>
      </c>
      <c r="F172" s="35">
        <v>42341</v>
      </c>
      <c r="G172" s="35">
        <v>42341</v>
      </c>
      <c r="H172" s="35">
        <v>42341</v>
      </c>
      <c r="I172" s="2">
        <f t="shared" si="2"/>
        <v>12</v>
      </c>
      <c r="J172" s="2" t="str">
        <f>VLOOKUP(I172,Lookup!A:B,2,0)</f>
        <v>Dec 2015</v>
      </c>
      <c r="K172" s="34">
        <v>33605.93</v>
      </c>
      <c r="L172" s="37" t="s">
        <v>11</v>
      </c>
      <c r="M172" s="33">
        <v>0</v>
      </c>
      <c r="N172" s="2" t="s">
        <v>362</v>
      </c>
      <c r="O172" s="2" t="str">
        <f>VLOOKUP(A172,Lookup!K:L,2,0)</f>
        <v>IT costs</v>
      </c>
      <c r="P172" s="2" t="str">
        <f>VLOOKUP(B172,Lookup!D:E,2,0)</f>
        <v>Core</v>
      </c>
    </row>
    <row r="173" spans="1:16" s="18" customFormat="1" x14ac:dyDescent="0.25">
      <c r="A173" s="37" t="s">
        <v>44</v>
      </c>
      <c r="B173" s="37" t="s">
        <v>87</v>
      </c>
      <c r="C173" s="37" t="s">
        <v>9</v>
      </c>
      <c r="D173" s="37" t="s">
        <v>351</v>
      </c>
      <c r="E173" s="37" t="s">
        <v>351</v>
      </c>
      <c r="F173" s="35">
        <v>42341</v>
      </c>
      <c r="G173" s="35">
        <v>42341</v>
      </c>
      <c r="H173" s="35">
        <v>42341</v>
      </c>
      <c r="I173" s="2">
        <f t="shared" si="2"/>
        <v>12</v>
      </c>
      <c r="J173" s="2" t="str">
        <f>VLOOKUP(I173,Lookup!A:B,2,0)</f>
        <v>Dec 2015</v>
      </c>
      <c r="K173" s="34">
        <v>157999.07</v>
      </c>
      <c r="L173" s="37" t="s">
        <v>11</v>
      </c>
      <c r="M173" s="33">
        <v>0</v>
      </c>
      <c r="N173" s="2" t="s">
        <v>363</v>
      </c>
      <c r="O173" s="2" t="str">
        <f>VLOOKUP(A173,Lookup!K:L,2,0)</f>
        <v>IT costs</v>
      </c>
      <c r="P173" s="2" t="str">
        <f>VLOOKUP(B173,Lookup!D:E,2,0)</f>
        <v>Core</v>
      </c>
    </row>
    <row r="174" spans="1:16" s="18" customFormat="1" x14ac:dyDescent="0.25">
      <c r="A174" s="37" t="s">
        <v>44</v>
      </c>
      <c r="B174" s="37" t="s">
        <v>87</v>
      </c>
      <c r="C174" s="37" t="s">
        <v>9</v>
      </c>
      <c r="D174" s="37" t="s">
        <v>352</v>
      </c>
      <c r="E174" s="37" t="s">
        <v>352</v>
      </c>
      <c r="F174" s="35">
        <v>42355</v>
      </c>
      <c r="G174" s="35">
        <v>42355</v>
      </c>
      <c r="H174" s="35">
        <v>42355</v>
      </c>
      <c r="I174" s="2">
        <f t="shared" si="2"/>
        <v>12</v>
      </c>
      <c r="J174" s="2" t="str">
        <f>VLOOKUP(I174,Lookup!A:B,2,0)</f>
        <v>Dec 2015</v>
      </c>
      <c r="K174" s="34">
        <v>249186.56</v>
      </c>
      <c r="L174" s="37" t="s">
        <v>11</v>
      </c>
      <c r="M174" s="33">
        <v>0</v>
      </c>
      <c r="N174" s="2" t="s">
        <v>299</v>
      </c>
      <c r="O174" s="2" t="str">
        <f>VLOOKUP(A174,Lookup!K:L,2,0)</f>
        <v>IT costs</v>
      </c>
      <c r="P174" s="2" t="str">
        <f>VLOOKUP(B174,Lookup!D:E,2,0)</f>
        <v>Core</v>
      </c>
    </row>
    <row r="175" spans="1:16" s="18" customFormat="1" x14ac:dyDescent="0.25">
      <c r="A175" s="40" t="s">
        <v>8</v>
      </c>
      <c r="B175" s="39" t="s">
        <v>56</v>
      </c>
      <c r="C175" s="39" t="s">
        <v>9</v>
      </c>
      <c r="D175" s="39" t="s">
        <v>364</v>
      </c>
      <c r="E175" s="39" t="s">
        <v>364</v>
      </c>
      <c r="F175" s="46">
        <v>42375</v>
      </c>
      <c r="G175" s="46">
        <v>42375</v>
      </c>
      <c r="H175" s="45">
        <v>42375</v>
      </c>
      <c r="I175" s="2">
        <f t="shared" si="2"/>
        <v>1</v>
      </c>
      <c r="J175" s="2" t="str">
        <f>VLOOKUP(I175,Lookup!A:B,2,0)</f>
        <v>Jan 2016</v>
      </c>
      <c r="K175" s="27">
        <v>41742.67</v>
      </c>
      <c r="L175" s="39" t="s">
        <v>11</v>
      </c>
      <c r="M175" s="43">
        <v>0</v>
      </c>
      <c r="N175" s="18" t="s">
        <v>334</v>
      </c>
      <c r="O175" s="2" t="str">
        <f>VLOOKUP(A175,Lookup!K:L,2,0)</f>
        <v>Catering costs</v>
      </c>
      <c r="P175" s="2" t="str">
        <f>VLOOKUP(B175,Lookup!D:E,2,0)</f>
        <v>Core</v>
      </c>
    </row>
    <row r="176" spans="1:16" s="18" customFormat="1" x14ac:dyDescent="0.25">
      <c r="A176" s="40" t="s">
        <v>365</v>
      </c>
      <c r="B176" s="39" t="s">
        <v>468</v>
      </c>
      <c r="C176" s="39" t="s">
        <v>9</v>
      </c>
      <c r="D176" s="39" t="s">
        <v>366</v>
      </c>
      <c r="E176" s="39" t="s">
        <v>366</v>
      </c>
      <c r="F176" s="46">
        <v>42398</v>
      </c>
      <c r="G176" s="46">
        <v>42398</v>
      </c>
      <c r="H176" s="45">
        <v>42398</v>
      </c>
      <c r="I176" s="2">
        <f t="shared" si="2"/>
        <v>1</v>
      </c>
      <c r="J176" s="2" t="str">
        <f>VLOOKUP(I176,Lookup!A:B,2,0)</f>
        <v>Jan 2016</v>
      </c>
      <c r="K176" s="27">
        <v>26007.26</v>
      </c>
      <c r="L176" s="39" t="s">
        <v>11</v>
      </c>
      <c r="M176" s="43">
        <v>0</v>
      </c>
      <c r="N176" s="18" t="s">
        <v>386</v>
      </c>
      <c r="O176" s="2" t="str">
        <f>VLOOKUP(A176,Lookup!K:L,2,0)</f>
        <v>Research costs</v>
      </c>
      <c r="P176" s="2" t="str">
        <f>VLOOKUP(B176,Lookup!D:E,2,0)</f>
        <v>Other Income Generating Activity</v>
      </c>
    </row>
    <row r="177" spans="1:16" s="18" customFormat="1" x14ac:dyDescent="0.25">
      <c r="A177" s="40" t="s">
        <v>15</v>
      </c>
      <c r="B177" s="39" t="s">
        <v>57</v>
      </c>
      <c r="C177" s="39" t="s">
        <v>9</v>
      </c>
      <c r="D177" s="39" t="s">
        <v>367</v>
      </c>
      <c r="E177" s="39" t="s">
        <v>367</v>
      </c>
      <c r="F177" s="46">
        <v>42375</v>
      </c>
      <c r="G177" s="46">
        <v>42375</v>
      </c>
      <c r="H177" s="45">
        <v>42375</v>
      </c>
      <c r="I177" s="2">
        <f t="shared" si="2"/>
        <v>1</v>
      </c>
      <c r="J177" s="2" t="str">
        <f>VLOOKUP(I177,Lookup!A:B,2,0)</f>
        <v>Jan 2016</v>
      </c>
      <c r="K177" s="27">
        <v>82013.36</v>
      </c>
      <c r="L177" s="39" t="s">
        <v>11</v>
      </c>
      <c r="M177" s="43">
        <v>0</v>
      </c>
      <c r="N177" s="18" t="s">
        <v>244</v>
      </c>
      <c r="O177" s="2" t="str">
        <f>VLOOKUP(A177,Lookup!K:L,2,0)</f>
        <v>Conference &amp; Travel costs</v>
      </c>
      <c r="P177" s="2" t="str">
        <f>VLOOKUP(B177,Lookup!D:E,2,0)</f>
        <v>Combination</v>
      </c>
    </row>
    <row r="178" spans="1:16" s="18" customFormat="1" x14ac:dyDescent="0.25">
      <c r="A178" s="40" t="s">
        <v>15</v>
      </c>
      <c r="B178" s="39" t="s">
        <v>57</v>
      </c>
      <c r="C178" s="39" t="s">
        <v>9</v>
      </c>
      <c r="D178" s="39" t="s">
        <v>368</v>
      </c>
      <c r="E178" s="39" t="s">
        <v>368</v>
      </c>
      <c r="F178" s="46">
        <v>42377</v>
      </c>
      <c r="G178" s="46">
        <v>42377</v>
      </c>
      <c r="H178" s="45">
        <v>42377</v>
      </c>
      <c r="I178" s="2">
        <f t="shared" si="2"/>
        <v>1</v>
      </c>
      <c r="J178" s="2" t="str">
        <f>VLOOKUP(I178,Lookup!A:B,2,0)</f>
        <v>Jan 2016</v>
      </c>
      <c r="K178" s="27">
        <v>42462.07</v>
      </c>
      <c r="L178" s="39" t="s">
        <v>11</v>
      </c>
      <c r="M178" s="43">
        <v>0</v>
      </c>
      <c r="N178" s="18" t="s">
        <v>162</v>
      </c>
      <c r="O178" s="2" t="str">
        <f>VLOOKUP(A178,Lookup!K:L,2,0)</f>
        <v>Conference &amp; Travel costs</v>
      </c>
      <c r="P178" s="2" t="str">
        <f>VLOOKUP(B178,Lookup!D:E,2,0)</f>
        <v>Combination</v>
      </c>
    </row>
    <row r="179" spans="1:16" s="18" customFormat="1" x14ac:dyDescent="0.25">
      <c r="A179" s="40" t="s">
        <v>15</v>
      </c>
      <c r="B179" s="39" t="s">
        <v>57</v>
      </c>
      <c r="C179" s="39" t="s">
        <v>9</v>
      </c>
      <c r="D179" s="39" t="s">
        <v>369</v>
      </c>
      <c r="E179" s="39" t="s">
        <v>369</v>
      </c>
      <c r="F179" s="46">
        <v>42398</v>
      </c>
      <c r="G179" s="46">
        <v>42398</v>
      </c>
      <c r="H179" s="45">
        <v>42398</v>
      </c>
      <c r="I179" s="2">
        <f t="shared" si="2"/>
        <v>1</v>
      </c>
      <c r="J179" s="2" t="str">
        <f>VLOOKUP(I179,Lookup!A:B,2,0)</f>
        <v>Jan 2016</v>
      </c>
      <c r="K179" s="27">
        <v>41443.81</v>
      </c>
      <c r="L179" s="39" t="s">
        <v>11</v>
      </c>
      <c r="M179" s="43">
        <v>0</v>
      </c>
      <c r="N179" s="18" t="s">
        <v>244</v>
      </c>
      <c r="O179" s="2" t="str">
        <f>VLOOKUP(A179,Lookup!K:L,2,0)</f>
        <v>Conference &amp; Travel costs</v>
      </c>
      <c r="P179" s="2" t="str">
        <f>VLOOKUP(B179,Lookup!D:E,2,0)</f>
        <v>Combination</v>
      </c>
    </row>
    <row r="180" spans="1:16" s="18" customFormat="1" x14ac:dyDescent="0.25">
      <c r="A180" s="40" t="s">
        <v>370</v>
      </c>
      <c r="B180" s="39" t="s">
        <v>387</v>
      </c>
      <c r="C180" s="39" t="s">
        <v>9</v>
      </c>
      <c r="D180" s="39" t="s">
        <v>371</v>
      </c>
      <c r="E180" s="39" t="s">
        <v>371</v>
      </c>
      <c r="F180" s="46">
        <v>42375</v>
      </c>
      <c r="G180" s="46">
        <v>42375</v>
      </c>
      <c r="H180" s="45">
        <v>42375</v>
      </c>
      <c r="I180" s="2">
        <f t="shared" si="2"/>
        <v>1</v>
      </c>
      <c r="J180" s="2" t="str">
        <f>VLOOKUP(I180,Lookup!A:B,2,0)</f>
        <v>Jan 2016</v>
      </c>
      <c r="K180" s="27">
        <v>32616</v>
      </c>
      <c r="L180" s="39" t="s">
        <v>11</v>
      </c>
      <c r="M180" s="43">
        <v>0</v>
      </c>
      <c r="N180" s="18" t="s">
        <v>388</v>
      </c>
      <c r="O180" s="2" t="str">
        <f>VLOOKUP(A180,Lookup!K:L,2,0)</f>
        <v>Printing costs</v>
      </c>
      <c r="P180" s="2" t="str">
        <f>VLOOKUP(B180,Lookup!D:E,2,0)</f>
        <v>Core</v>
      </c>
    </row>
    <row r="181" spans="1:16" s="18" customFormat="1" x14ac:dyDescent="0.25">
      <c r="A181" s="40" t="s">
        <v>180</v>
      </c>
      <c r="B181" s="39" t="s">
        <v>206</v>
      </c>
      <c r="C181" s="39" t="s">
        <v>9</v>
      </c>
      <c r="D181" s="39" t="s">
        <v>372</v>
      </c>
      <c r="E181" s="39" t="s">
        <v>372</v>
      </c>
      <c r="F181" s="46">
        <v>42377</v>
      </c>
      <c r="G181" s="46">
        <v>42377</v>
      </c>
      <c r="H181" s="45">
        <v>42377</v>
      </c>
      <c r="I181" s="2">
        <f t="shared" si="2"/>
        <v>1</v>
      </c>
      <c r="J181" s="2" t="str">
        <f>VLOOKUP(I181,Lookup!A:B,2,0)</f>
        <v>Jan 2016</v>
      </c>
      <c r="K181" s="27">
        <v>31972.5</v>
      </c>
      <c r="L181" s="39" t="s">
        <v>11</v>
      </c>
      <c r="M181" s="43">
        <v>0</v>
      </c>
      <c r="N181" s="18" t="s">
        <v>389</v>
      </c>
      <c r="O181" s="2" t="str">
        <f>VLOOKUP(A181,Lookup!K:L,2,0)</f>
        <v>Property costs</v>
      </c>
      <c r="P181" s="2" t="str">
        <f>VLOOKUP(B181,Lookup!D:E,2,0)</f>
        <v>Core</v>
      </c>
    </row>
    <row r="182" spans="1:16" s="18" customFormat="1" x14ac:dyDescent="0.25">
      <c r="A182" s="40" t="s">
        <v>219</v>
      </c>
      <c r="B182" s="39" t="s">
        <v>390</v>
      </c>
      <c r="C182" s="39" t="s">
        <v>9</v>
      </c>
      <c r="D182" s="39" t="s">
        <v>373</v>
      </c>
      <c r="E182" s="39" t="s">
        <v>373</v>
      </c>
      <c r="F182" s="46">
        <v>42375</v>
      </c>
      <c r="G182" s="46">
        <v>42375</v>
      </c>
      <c r="H182" s="45">
        <v>42375</v>
      </c>
      <c r="I182" s="2">
        <f t="shared" si="2"/>
        <v>1</v>
      </c>
      <c r="J182" s="2" t="str">
        <f>VLOOKUP(I182,Lookup!A:B,2,0)</f>
        <v>Jan 2016</v>
      </c>
      <c r="K182" s="27">
        <v>30026.240000000002</v>
      </c>
      <c r="L182" s="39" t="s">
        <v>11</v>
      </c>
      <c r="M182" s="43">
        <v>0</v>
      </c>
      <c r="N182" s="18" t="s">
        <v>71</v>
      </c>
      <c r="O182" s="2" t="str">
        <f>VLOOKUP(A182,Lookup!K:L,2,0)</f>
        <v>Secondment costs</v>
      </c>
      <c r="P182" s="2" t="str">
        <f>VLOOKUP(B182,Lookup!D:E,2,0)</f>
        <v>Combination</v>
      </c>
    </row>
    <row r="183" spans="1:16" s="18" customFormat="1" x14ac:dyDescent="0.25">
      <c r="A183" s="40" t="s">
        <v>20</v>
      </c>
      <c r="B183" s="39" t="s">
        <v>70</v>
      </c>
      <c r="C183" s="39" t="s">
        <v>9</v>
      </c>
      <c r="D183" s="39" t="s">
        <v>374</v>
      </c>
      <c r="E183" s="39" t="s">
        <v>374</v>
      </c>
      <c r="F183" s="46">
        <v>42394</v>
      </c>
      <c r="G183" s="46">
        <v>42394</v>
      </c>
      <c r="H183" s="45">
        <v>42394</v>
      </c>
      <c r="I183" s="2">
        <f t="shared" si="2"/>
        <v>1</v>
      </c>
      <c r="J183" s="2" t="str">
        <f>VLOOKUP(I183,Lookup!A:B,2,0)</f>
        <v>Jan 2016</v>
      </c>
      <c r="K183" s="27">
        <v>27392.27</v>
      </c>
      <c r="L183" s="39" t="s">
        <v>11</v>
      </c>
      <c r="M183" s="43">
        <v>0</v>
      </c>
      <c r="N183" s="18" t="s">
        <v>71</v>
      </c>
      <c r="O183" s="2" t="str">
        <f>VLOOKUP(A183,Lookup!K:L,2,0)</f>
        <v>Secondment costs</v>
      </c>
      <c r="P183" s="2" t="str">
        <f>VLOOKUP(B183,Lookup!D:E,2,0)</f>
        <v>Grant</v>
      </c>
    </row>
    <row r="184" spans="1:16" s="18" customFormat="1" x14ac:dyDescent="0.25">
      <c r="A184" s="77" t="s">
        <v>375</v>
      </c>
      <c r="B184" s="39" t="s">
        <v>391</v>
      </c>
      <c r="C184" s="39" t="s">
        <v>9</v>
      </c>
      <c r="D184" s="39" t="s">
        <v>376</v>
      </c>
      <c r="E184" s="39" t="s">
        <v>376</v>
      </c>
      <c r="F184" s="46">
        <v>42381</v>
      </c>
      <c r="G184" s="46">
        <v>42381</v>
      </c>
      <c r="H184" s="45">
        <v>42381</v>
      </c>
      <c r="I184" s="2">
        <f t="shared" si="2"/>
        <v>1</v>
      </c>
      <c r="J184" s="2" t="str">
        <f>VLOOKUP(I184,Lookup!A:B,2,0)</f>
        <v>Jan 2016</v>
      </c>
      <c r="K184" s="27">
        <v>33719.300000000003</v>
      </c>
      <c r="L184" s="39" t="s">
        <v>11</v>
      </c>
      <c r="M184" s="43">
        <v>0</v>
      </c>
      <c r="N184" s="18" t="s">
        <v>392</v>
      </c>
      <c r="O184" s="2" t="str">
        <f>VLOOKUP(A184,Lookup!K:L,2,0)</f>
        <v>Conference &amp; Travel costs</v>
      </c>
      <c r="P184" s="2" t="str">
        <f>VLOOKUP(B184,Lookup!D:E,2,0)</f>
        <v>Combination</v>
      </c>
    </row>
    <row r="185" spans="1:16" s="18" customFormat="1" x14ac:dyDescent="0.25">
      <c r="A185" s="40" t="s">
        <v>28</v>
      </c>
      <c r="B185" s="18" t="s">
        <v>59</v>
      </c>
      <c r="C185" s="39" t="s">
        <v>9</v>
      </c>
      <c r="D185" s="39" t="s">
        <v>377</v>
      </c>
      <c r="E185" s="39" t="s">
        <v>377</v>
      </c>
      <c r="F185" s="46">
        <v>42383</v>
      </c>
      <c r="G185" s="46">
        <v>42383</v>
      </c>
      <c r="H185" s="45">
        <v>42383</v>
      </c>
      <c r="I185" s="2">
        <f t="shared" si="2"/>
        <v>1</v>
      </c>
      <c r="J185" s="2" t="str">
        <f>VLOOKUP(I185,Lookup!A:B,2,0)</f>
        <v>Jan 2016</v>
      </c>
      <c r="K185" s="27">
        <v>540866.94999999995</v>
      </c>
      <c r="L185" s="39" t="s">
        <v>11</v>
      </c>
      <c r="M185" s="43">
        <v>0</v>
      </c>
      <c r="N185" s="18" t="s">
        <v>60</v>
      </c>
      <c r="O185" s="2" t="str">
        <f>VLOOKUP(A185,Lookup!K:L,2,0)</f>
        <v>Staff costs</v>
      </c>
      <c r="P185" s="2" t="str">
        <f>VLOOKUP(B185,Lookup!D:E,2,0)</f>
        <v>Combination</v>
      </c>
    </row>
    <row r="186" spans="1:16" s="18" customFormat="1" x14ac:dyDescent="0.25">
      <c r="A186" s="40" t="s">
        <v>30</v>
      </c>
      <c r="B186" s="18" t="s">
        <v>59</v>
      </c>
      <c r="C186" s="39" t="s">
        <v>9</v>
      </c>
      <c r="D186" s="39" t="s">
        <v>378</v>
      </c>
      <c r="E186" s="39" t="s">
        <v>378</v>
      </c>
      <c r="F186" s="46">
        <v>42383</v>
      </c>
      <c r="G186" s="46">
        <v>42383</v>
      </c>
      <c r="H186" s="45">
        <v>42383</v>
      </c>
      <c r="I186" s="2">
        <f t="shared" si="2"/>
        <v>1</v>
      </c>
      <c r="J186" s="2" t="str">
        <f>VLOOKUP(I186,Lookup!A:B,2,0)</f>
        <v>Jan 2016</v>
      </c>
      <c r="K186" s="27">
        <v>43889.62</v>
      </c>
      <c r="L186" s="39" t="s">
        <v>11</v>
      </c>
      <c r="M186" s="43">
        <v>0</v>
      </c>
      <c r="N186" s="18" t="s">
        <v>61</v>
      </c>
      <c r="O186" s="2" t="str">
        <f>VLOOKUP(A186,Lookup!K:L,2,0)</f>
        <v>Staff costs</v>
      </c>
      <c r="P186" s="2" t="str">
        <f>VLOOKUP(B186,Lookup!D:E,2,0)</f>
        <v>Combination</v>
      </c>
    </row>
    <row r="187" spans="1:16" s="18" customFormat="1" x14ac:dyDescent="0.25">
      <c r="A187" s="40" t="s">
        <v>34</v>
      </c>
      <c r="B187" s="8" t="s">
        <v>58</v>
      </c>
      <c r="C187" s="39" t="s">
        <v>9</v>
      </c>
      <c r="D187" s="39" t="s">
        <v>379</v>
      </c>
      <c r="E187" s="39" t="s">
        <v>379</v>
      </c>
      <c r="F187" s="46">
        <v>42377</v>
      </c>
      <c r="G187" s="46">
        <v>42377</v>
      </c>
      <c r="H187" s="45">
        <v>42377</v>
      </c>
      <c r="I187" s="2">
        <f t="shared" si="2"/>
        <v>1</v>
      </c>
      <c r="J187" s="2" t="str">
        <f>VLOOKUP(I187,Lookup!A:B,2,0)</f>
        <v>Jan 2016</v>
      </c>
      <c r="K187" s="27">
        <v>463912.04</v>
      </c>
      <c r="L187" s="39" t="s">
        <v>11</v>
      </c>
      <c r="M187" s="43">
        <v>0</v>
      </c>
      <c r="N187" s="18" t="s">
        <v>62</v>
      </c>
      <c r="O187" s="2" t="str">
        <f>VLOOKUP(A187,Lookup!K:L,2,0)</f>
        <v>Staff costs</v>
      </c>
      <c r="P187" s="2" t="str">
        <f>VLOOKUP(B187,Lookup!D:E,2,0)</f>
        <v>Combination</v>
      </c>
    </row>
    <row r="188" spans="1:16" s="18" customFormat="1" x14ac:dyDescent="0.25">
      <c r="A188" s="77" t="s">
        <v>188</v>
      </c>
      <c r="B188" s="39" t="s">
        <v>318</v>
      </c>
      <c r="C188" s="39" t="s">
        <v>9</v>
      </c>
      <c r="D188" s="39" t="s">
        <v>380</v>
      </c>
      <c r="E188" s="39" t="s">
        <v>380</v>
      </c>
      <c r="F188" s="46">
        <v>42377</v>
      </c>
      <c r="G188" s="46">
        <v>42377</v>
      </c>
      <c r="H188" s="45">
        <v>42377</v>
      </c>
      <c r="I188" s="2">
        <f t="shared" si="2"/>
        <v>1</v>
      </c>
      <c r="J188" s="2" t="str">
        <f>VLOOKUP(I188,Lookup!A:B,2,0)</f>
        <v>Jan 2016</v>
      </c>
      <c r="K188" s="27">
        <v>39262.68</v>
      </c>
      <c r="L188" s="39" t="s">
        <v>11</v>
      </c>
      <c r="M188" s="43">
        <v>0</v>
      </c>
      <c r="N188" s="18" t="s">
        <v>71</v>
      </c>
      <c r="O188" s="2" t="str">
        <f>VLOOKUP(A188,Lookup!K:L,2,0)</f>
        <v>Secondment costs</v>
      </c>
      <c r="P188" s="2" t="str">
        <f>VLOOKUP(B188,Lookup!D:E,2,0)</f>
        <v>Grant</v>
      </c>
    </row>
    <row r="189" spans="1:16" s="18" customFormat="1" x14ac:dyDescent="0.25">
      <c r="A189" s="40" t="s">
        <v>40</v>
      </c>
      <c r="B189" s="39" t="s">
        <v>83</v>
      </c>
      <c r="C189" s="39" t="s">
        <v>9</v>
      </c>
      <c r="D189" s="39" t="s">
        <v>381</v>
      </c>
      <c r="E189" s="39" t="s">
        <v>381</v>
      </c>
      <c r="F189" s="46">
        <v>42391</v>
      </c>
      <c r="G189" s="46">
        <v>42391</v>
      </c>
      <c r="H189" s="45">
        <v>42391</v>
      </c>
      <c r="I189" s="2">
        <f t="shared" si="2"/>
        <v>1</v>
      </c>
      <c r="J189" s="2" t="str">
        <f>VLOOKUP(I189,Lookup!A:B,2,0)</f>
        <v>Jan 2016</v>
      </c>
      <c r="K189" s="27">
        <v>122815.2</v>
      </c>
      <c r="L189" s="39" t="s">
        <v>11</v>
      </c>
      <c r="M189" s="43">
        <v>0</v>
      </c>
      <c r="N189" s="18" t="s">
        <v>393</v>
      </c>
      <c r="O189" s="2" t="str">
        <f>VLOOKUP(A189,Lookup!K:L,2,0)</f>
        <v>IT costs</v>
      </c>
      <c r="P189" s="2" t="str">
        <f>VLOOKUP(B189,Lookup!D:E,2,0)</f>
        <v>Grant</v>
      </c>
    </row>
    <row r="190" spans="1:16" s="18" customFormat="1" x14ac:dyDescent="0.25">
      <c r="A190" s="40" t="s">
        <v>40</v>
      </c>
      <c r="B190" s="39" t="s">
        <v>83</v>
      </c>
      <c r="C190" s="39" t="s">
        <v>9</v>
      </c>
      <c r="D190" s="39" t="s">
        <v>382</v>
      </c>
      <c r="E190" s="39" t="s">
        <v>382</v>
      </c>
      <c r="F190" s="46">
        <v>42397</v>
      </c>
      <c r="G190" s="46">
        <v>42397</v>
      </c>
      <c r="H190" s="45">
        <v>42397</v>
      </c>
      <c r="I190" s="2">
        <f t="shared" si="2"/>
        <v>1</v>
      </c>
      <c r="J190" s="2" t="str">
        <f>VLOOKUP(I190,Lookup!A:B,2,0)</f>
        <v>Jan 2016</v>
      </c>
      <c r="K190" s="27">
        <v>32121.48</v>
      </c>
      <c r="L190" s="39" t="s">
        <v>11</v>
      </c>
      <c r="M190" s="43">
        <v>0</v>
      </c>
      <c r="N190" s="18" t="s">
        <v>394</v>
      </c>
      <c r="O190" s="2" t="str">
        <f>VLOOKUP(A190,Lookup!K:L,2,0)</f>
        <v>IT costs</v>
      </c>
      <c r="P190" s="2" t="str">
        <f>VLOOKUP(B190,Lookup!D:E,2,0)</f>
        <v>Grant</v>
      </c>
    </row>
    <row r="191" spans="1:16" s="18" customFormat="1" x14ac:dyDescent="0.25">
      <c r="A191" s="40" t="s">
        <v>241</v>
      </c>
      <c r="B191" s="39" t="s">
        <v>258</v>
      </c>
      <c r="C191" s="39" t="s">
        <v>9</v>
      </c>
      <c r="D191" s="39" t="s">
        <v>383</v>
      </c>
      <c r="E191" s="39" t="s">
        <v>383</v>
      </c>
      <c r="F191" s="46">
        <v>42375</v>
      </c>
      <c r="G191" s="46">
        <v>42375</v>
      </c>
      <c r="H191" s="45">
        <v>42375</v>
      </c>
      <c r="I191" s="2">
        <f t="shared" si="2"/>
        <v>1</v>
      </c>
      <c r="J191" s="2" t="str">
        <f>VLOOKUP(I191,Lookup!A:B,2,0)</f>
        <v>Jan 2016</v>
      </c>
      <c r="K191" s="27">
        <v>26622</v>
      </c>
      <c r="L191" s="39" t="s">
        <v>11</v>
      </c>
      <c r="M191" s="43">
        <v>0</v>
      </c>
      <c r="N191" s="18" t="s">
        <v>395</v>
      </c>
      <c r="O191" s="2" t="str">
        <f>VLOOKUP(A191,Lookup!K:L,2,0)</f>
        <v>IT costs</v>
      </c>
      <c r="P191" s="2" t="str">
        <f>VLOOKUP(B191,Lookup!D:E,2,0)</f>
        <v>Core</v>
      </c>
    </row>
    <row r="192" spans="1:16" s="18" customFormat="1" x14ac:dyDescent="0.25">
      <c r="A192" s="77" t="s">
        <v>384</v>
      </c>
      <c r="B192" s="39" t="s">
        <v>396</v>
      </c>
      <c r="C192" s="39" t="s">
        <v>9</v>
      </c>
      <c r="D192" s="39" t="s">
        <v>385</v>
      </c>
      <c r="E192" s="39" t="s">
        <v>385</v>
      </c>
      <c r="F192" s="46">
        <v>42375</v>
      </c>
      <c r="G192" s="46">
        <v>42375</v>
      </c>
      <c r="H192" s="45">
        <v>42375</v>
      </c>
      <c r="I192" s="2">
        <f t="shared" si="2"/>
        <v>1</v>
      </c>
      <c r="J192" s="2" t="str">
        <f>VLOOKUP(I192,Lookup!A:B,2,0)</f>
        <v>Jan 2016</v>
      </c>
      <c r="K192" s="27">
        <v>31302</v>
      </c>
      <c r="L192" s="39" t="s">
        <v>11</v>
      </c>
      <c r="M192" s="43">
        <v>0</v>
      </c>
      <c r="N192" s="18" t="s">
        <v>397</v>
      </c>
      <c r="O192" s="2" t="str">
        <f>VLOOKUP(A192,Lookup!K:L,2,0)</f>
        <v>Recruitment costs</v>
      </c>
      <c r="P192" s="2" t="str">
        <f>VLOOKUP(B192,Lookup!D:E,2,0)</f>
        <v>Core</v>
      </c>
    </row>
    <row r="193" spans="1:16" s="18" customFormat="1" x14ac:dyDescent="0.25">
      <c r="A193" s="7" t="s">
        <v>260</v>
      </c>
      <c r="B193" s="7" t="s">
        <v>414</v>
      </c>
      <c r="C193" s="7" t="s">
        <v>9</v>
      </c>
      <c r="D193" s="7" t="s">
        <v>398</v>
      </c>
      <c r="E193" s="7" t="s">
        <v>398</v>
      </c>
      <c r="F193" s="25">
        <v>42425</v>
      </c>
      <c r="G193" s="25">
        <v>42425</v>
      </c>
      <c r="H193" s="25">
        <v>42425</v>
      </c>
      <c r="I193" s="2">
        <f t="shared" si="2"/>
        <v>2</v>
      </c>
      <c r="J193" s="2" t="str">
        <f>VLOOKUP(I193,Lookup!A:B,2,0)</f>
        <v>Feb 2016</v>
      </c>
      <c r="K193" s="47">
        <v>73819.67</v>
      </c>
      <c r="L193" s="7" t="s">
        <v>11</v>
      </c>
      <c r="M193" s="28">
        <v>0</v>
      </c>
      <c r="N193" s="18" t="s">
        <v>413</v>
      </c>
      <c r="O193" s="2" t="str">
        <f>VLOOKUP(A193,Lookup!K:L,2,0)</f>
        <v>Tax</v>
      </c>
      <c r="P193" s="2" t="str">
        <f>VLOOKUP(B193,Lookup!D:E,2,0)</f>
        <v>Other Income Generating Activity</v>
      </c>
    </row>
    <row r="194" spans="1:16" s="18" customFormat="1" x14ac:dyDescent="0.25">
      <c r="A194" s="75" t="s">
        <v>399</v>
      </c>
      <c r="B194" s="7" t="s">
        <v>415</v>
      </c>
      <c r="C194" s="7" t="s">
        <v>9</v>
      </c>
      <c r="D194" s="7" t="s">
        <v>400</v>
      </c>
      <c r="E194" s="7" t="s">
        <v>400</v>
      </c>
      <c r="F194" s="25">
        <v>42423</v>
      </c>
      <c r="G194" s="25">
        <v>42423</v>
      </c>
      <c r="H194" s="25">
        <v>42423</v>
      </c>
      <c r="I194" s="2">
        <f t="shared" si="2"/>
        <v>2</v>
      </c>
      <c r="J194" s="2" t="str">
        <f>VLOOKUP(I194,Lookup!A:B,2,0)</f>
        <v>Feb 2016</v>
      </c>
      <c r="K194" s="47">
        <v>30052.48</v>
      </c>
      <c r="L194" s="7" t="s">
        <v>11</v>
      </c>
      <c r="M194" s="28">
        <v>0</v>
      </c>
      <c r="N194" s="18" t="s">
        <v>71</v>
      </c>
      <c r="O194" s="2" t="str">
        <f>VLOOKUP(A194,Lookup!K:L,2,0)</f>
        <v>Secondment costs</v>
      </c>
      <c r="P194" s="2" t="str">
        <f>VLOOKUP(B194,Lookup!D:E,2,0)</f>
        <v>Grant</v>
      </c>
    </row>
    <row r="195" spans="1:16" s="18" customFormat="1" x14ac:dyDescent="0.25">
      <c r="A195" s="7" t="s">
        <v>8</v>
      </c>
      <c r="B195" s="7" t="s">
        <v>56</v>
      </c>
      <c r="C195" s="7" t="s">
        <v>9</v>
      </c>
      <c r="D195" s="7" t="s">
        <v>401</v>
      </c>
      <c r="E195" s="7" t="s">
        <v>401</v>
      </c>
      <c r="F195" s="25">
        <v>42405</v>
      </c>
      <c r="G195" s="25">
        <v>42405</v>
      </c>
      <c r="H195" s="25">
        <v>42405</v>
      </c>
      <c r="I195" s="2">
        <f t="shared" ref="I195:I223" si="3">MONTH(H195)</f>
        <v>2</v>
      </c>
      <c r="J195" s="2" t="str">
        <f>VLOOKUP(I195,Lookup!A:B,2,0)</f>
        <v>Feb 2016</v>
      </c>
      <c r="K195" s="47">
        <v>36224.74</v>
      </c>
      <c r="L195" s="7" t="s">
        <v>11</v>
      </c>
      <c r="M195" s="28">
        <v>0</v>
      </c>
      <c r="N195" s="18" t="s">
        <v>334</v>
      </c>
      <c r="O195" s="2" t="str">
        <f>VLOOKUP(A195,Lookup!K:L,2,0)</f>
        <v>Catering costs</v>
      </c>
      <c r="P195" s="2" t="str">
        <f>VLOOKUP(B195,Lookup!D:E,2,0)</f>
        <v>Core</v>
      </c>
    </row>
    <row r="196" spans="1:16" s="18" customFormat="1" x14ac:dyDescent="0.25">
      <c r="A196" s="75" t="s">
        <v>262</v>
      </c>
      <c r="B196" s="7" t="s">
        <v>287</v>
      </c>
      <c r="C196" s="7" t="s">
        <v>9</v>
      </c>
      <c r="D196" s="7" t="s">
        <v>402</v>
      </c>
      <c r="E196" s="7" t="s">
        <v>402</v>
      </c>
      <c r="F196" s="25">
        <v>42408</v>
      </c>
      <c r="G196" s="25">
        <v>42408</v>
      </c>
      <c r="H196" s="25">
        <v>42408</v>
      </c>
      <c r="I196" s="2">
        <f t="shared" si="3"/>
        <v>2</v>
      </c>
      <c r="J196" s="2" t="str">
        <f>VLOOKUP(I196,Lookup!A:B,2,0)</f>
        <v>Feb 2016</v>
      </c>
      <c r="K196" s="47">
        <v>45874.8</v>
      </c>
      <c r="L196" s="7" t="s">
        <v>11</v>
      </c>
      <c r="M196" s="28">
        <v>0</v>
      </c>
      <c r="N196" s="18" t="s">
        <v>416</v>
      </c>
      <c r="O196" s="2" t="str">
        <f>VLOOKUP(A196,Lookup!K:L,2,0)</f>
        <v>IT costs</v>
      </c>
      <c r="P196" s="2" t="str">
        <f>VLOOKUP(B196,Lookup!D:E,2,0)</f>
        <v>Core</v>
      </c>
    </row>
    <row r="197" spans="1:16" s="18" customFormat="1" x14ac:dyDescent="0.25">
      <c r="A197" s="75" t="s">
        <v>403</v>
      </c>
      <c r="B197" s="7" t="s">
        <v>417</v>
      </c>
      <c r="C197" s="7" t="s">
        <v>9</v>
      </c>
      <c r="D197" s="7" t="s">
        <v>404</v>
      </c>
      <c r="E197" s="7" t="s">
        <v>404</v>
      </c>
      <c r="F197" s="25">
        <v>42426</v>
      </c>
      <c r="G197" s="25">
        <v>42426</v>
      </c>
      <c r="H197" s="25">
        <v>42426</v>
      </c>
      <c r="I197" s="2">
        <f t="shared" si="3"/>
        <v>2</v>
      </c>
      <c r="J197" s="2" t="str">
        <f>VLOOKUP(I197,Lookup!A:B,2,0)</f>
        <v>Feb 2016</v>
      </c>
      <c r="K197" s="47">
        <v>29177.71</v>
      </c>
      <c r="L197" s="7" t="s">
        <v>11</v>
      </c>
      <c r="M197" s="28">
        <v>0</v>
      </c>
      <c r="N197" s="18" t="s">
        <v>163</v>
      </c>
      <c r="O197" s="2" t="str">
        <f>VLOOKUP(A197,Lookup!K:L,2,0)</f>
        <v>Conference &amp; Travel costs</v>
      </c>
      <c r="P197" s="2" t="str">
        <f>VLOOKUP(B197,Lookup!D:E,2,0)</f>
        <v>Combination</v>
      </c>
    </row>
    <row r="198" spans="1:16" s="18" customFormat="1" x14ac:dyDescent="0.25">
      <c r="A198" s="7" t="s">
        <v>183</v>
      </c>
      <c r="B198" s="7" t="s">
        <v>208</v>
      </c>
      <c r="C198" s="7" t="s">
        <v>9</v>
      </c>
      <c r="D198" s="7" t="s">
        <v>405</v>
      </c>
      <c r="E198" s="7" t="s">
        <v>405</v>
      </c>
      <c r="F198" s="25">
        <v>42415</v>
      </c>
      <c r="G198" s="25">
        <v>42415</v>
      </c>
      <c r="H198" s="25">
        <v>42415</v>
      </c>
      <c r="I198" s="2">
        <f t="shared" si="3"/>
        <v>2</v>
      </c>
      <c r="J198" s="2" t="str">
        <f>VLOOKUP(I198,Lookup!A:B,2,0)</f>
        <v>Feb 2016</v>
      </c>
      <c r="K198" s="47">
        <v>65714.149999999994</v>
      </c>
      <c r="L198" s="7" t="s">
        <v>11</v>
      </c>
      <c r="M198" s="28">
        <v>0</v>
      </c>
      <c r="N198" s="18" t="s">
        <v>71</v>
      </c>
      <c r="O198" s="2" t="str">
        <f>VLOOKUP(A198,Lookup!K:L,2,0)</f>
        <v>Secondment costs</v>
      </c>
      <c r="P198" s="2" t="str">
        <f>VLOOKUP(B198,Lookup!D:E,2,0)</f>
        <v>Grant</v>
      </c>
    </row>
    <row r="199" spans="1:16" s="18" customFormat="1" x14ac:dyDescent="0.25">
      <c r="A199" s="7" t="s">
        <v>22</v>
      </c>
      <c r="B199" s="7" t="s">
        <v>72</v>
      </c>
      <c r="C199" s="7" t="s">
        <v>9</v>
      </c>
      <c r="D199" s="7" t="s">
        <v>406</v>
      </c>
      <c r="E199" s="7" t="s">
        <v>406</v>
      </c>
      <c r="F199" s="25">
        <v>42424</v>
      </c>
      <c r="G199" s="25">
        <v>42424</v>
      </c>
      <c r="H199" s="25">
        <v>42424</v>
      </c>
      <c r="I199" s="2">
        <f t="shared" si="3"/>
        <v>2</v>
      </c>
      <c r="J199" s="2" t="str">
        <f>VLOOKUP(I199,Lookup!A:B,2,0)</f>
        <v>Feb 2016</v>
      </c>
      <c r="K199" s="47">
        <v>259516.2</v>
      </c>
      <c r="L199" s="7" t="s">
        <v>11</v>
      </c>
      <c r="M199" s="28">
        <v>0</v>
      </c>
      <c r="N199" s="18" t="s">
        <v>418</v>
      </c>
      <c r="O199" s="2" t="str">
        <f>VLOOKUP(A199,Lookup!K:L,2,0)</f>
        <v>Property costs</v>
      </c>
      <c r="P199" s="2" t="str">
        <f>VLOOKUP(B199,Lookup!D:E,2,0)</f>
        <v>Combination</v>
      </c>
    </row>
    <row r="200" spans="1:16" s="18" customFormat="1" x14ac:dyDescent="0.25">
      <c r="A200" s="7" t="s">
        <v>28</v>
      </c>
      <c r="B200" s="7" t="s">
        <v>59</v>
      </c>
      <c r="C200" s="7" t="s">
        <v>9</v>
      </c>
      <c r="D200" s="7" t="s">
        <v>407</v>
      </c>
      <c r="E200" s="7" t="s">
        <v>407</v>
      </c>
      <c r="F200" s="25">
        <v>42416</v>
      </c>
      <c r="G200" s="25">
        <v>42416</v>
      </c>
      <c r="H200" s="25">
        <v>42416</v>
      </c>
      <c r="I200" s="2">
        <f t="shared" si="3"/>
        <v>2</v>
      </c>
      <c r="J200" s="2" t="str">
        <f>VLOOKUP(I200,Lookup!A:B,2,0)</f>
        <v>Feb 2016</v>
      </c>
      <c r="K200" s="47">
        <v>560127.81000000006</v>
      </c>
      <c r="L200" s="7" t="s">
        <v>11</v>
      </c>
      <c r="M200" s="28">
        <v>0</v>
      </c>
      <c r="N200" s="18" t="s">
        <v>60</v>
      </c>
      <c r="O200" s="2" t="str">
        <f>VLOOKUP(A200,Lookup!K:L,2,0)</f>
        <v>Staff costs</v>
      </c>
      <c r="P200" s="2" t="str">
        <f>VLOOKUP(B200,Lookup!D:E,2,0)</f>
        <v>Combination</v>
      </c>
    </row>
    <row r="201" spans="1:16" s="18" customFormat="1" x14ac:dyDescent="0.25">
      <c r="A201" s="7" t="s">
        <v>34</v>
      </c>
      <c r="B201" s="7" t="s">
        <v>58</v>
      </c>
      <c r="C201" s="7" t="s">
        <v>9</v>
      </c>
      <c r="D201" s="7" t="s">
        <v>408</v>
      </c>
      <c r="E201" s="7" t="s">
        <v>408</v>
      </c>
      <c r="F201" s="25">
        <v>42409</v>
      </c>
      <c r="G201" s="25">
        <v>42409</v>
      </c>
      <c r="H201" s="25">
        <v>42409</v>
      </c>
      <c r="I201" s="2">
        <f t="shared" si="3"/>
        <v>2</v>
      </c>
      <c r="J201" s="2" t="str">
        <f>VLOOKUP(I201,Lookup!A:B,2,0)</f>
        <v>Feb 2016</v>
      </c>
      <c r="K201" s="47">
        <v>462225.75</v>
      </c>
      <c r="L201" s="7" t="s">
        <v>11</v>
      </c>
      <c r="M201" s="28">
        <v>0</v>
      </c>
      <c r="N201" s="18" t="s">
        <v>419</v>
      </c>
      <c r="O201" s="2" t="str">
        <f>VLOOKUP(A201,Lookup!K:L,2,0)</f>
        <v>Staff costs</v>
      </c>
      <c r="P201" s="2" t="str">
        <f>VLOOKUP(B201,Lookup!D:E,2,0)</f>
        <v>Combination</v>
      </c>
    </row>
    <row r="202" spans="1:16" s="18" customFormat="1" x14ac:dyDescent="0.25">
      <c r="A202" s="7" t="s">
        <v>40</v>
      </c>
      <c r="B202" s="7" t="s">
        <v>83</v>
      </c>
      <c r="C202" s="7" t="s">
        <v>9</v>
      </c>
      <c r="D202" s="7" t="s">
        <v>409</v>
      </c>
      <c r="E202" s="7" t="s">
        <v>409</v>
      </c>
      <c r="F202" s="25">
        <v>42423</v>
      </c>
      <c r="G202" s="25">
        <v>42423</v>
      </c>
      <c r="H202" s="25">
        <v>42423</v>
      </c>
      <c r="I202" s="2">
        <f t="shared" si="3"/>
        <v>2</v>
      </c>
      <c r="J202" s="2" t="str">
        <f>VLOOKUP(I202,Lookup!A:B,2,0)</f>
        <v>Feb 2016</v>
      </c>
      <c r="K202" s="47">
        <v>65964.600000000006</v>
      </c>
      <c r="L202" s="7" t="s">
        <v>11</v>
      </c>
      <c r="M202" s="28">
        <v>0</v>
      </c>
      <c r="N202" s="18" t="s">
        <v>420</v>
      </c>
      <c r="O202" s="2" t="str">
        <f>VLOOKUP(A202,Lookup!K:L,2,0)</f>
        <v>IT costs</v>
      </c>
      <c r="P202" s="2" t="str">
        <f>VLOOKUP(B202,Lookup!D:E,2,0)</f>
        <v>Grant</v>
      </c>
    </row>
    <row r="203" spans="1:16" s="18" customFormat="1" x14ac:dyDescent="0.25">
      <c r="A203" s="75" t="s">
        <v>410</v>
      </c>
      <c r="B203" s="7" t="s">
        <v>421</v>
      </c>
      <c r="C203" s="7" t="s">
        <v>9</v>
      </c>
      <c r="D203" s="7" t="s">
        <v>411</v>
      </c>
      <c r="E203" s="7" t="s">
        <v>411</v>
      </c>
      <c r="F203" s="25">
        <v>42405</v>
      </c>
      <c r="G203" s="25">
        <v>42405</v>
      </c>
      <c r="H203" s="25">
        <v>42405</v>
      </c>
      <c r="I203" s="2">
        <f t="shared" si="3"/>
        <v>2</v>
      </c>
      <c r="J203" s="2" t="str">
        <f>VLOOKUP(I203,Lookup!A:B,2,0)</f>
        <v>Feb 2016</v>
      </c>
      <c r="K203" s="47">
        <v>27492</v>
      </c>
      <c r="L203" s="7" t="s">
        <v>11</v>
      </c>
      <c r="M203" s="28">
        <v>0</v>
      </c>
      <c r="N203" s="18" t="s">
        <v>422</v>
      </c>
      <c r="O203" s="2" t="str">
        <f>VLOOKUP(A203,Lookup!K:L,2,0)</f>
        <v>Recruitment costs</v>
      </c>
      <c r="P203" s="2" t="str">
        <f>VLOOKUP(B203,Lookup!D:E,2,0)</f>
        <v>Core</v>
      </c>
    </row>
    <row r="204" spans="1:16" s="18" customFormat="1" x14ac:dyDescent="0.25">
      <c r="A204" s="7" t="s">
        <v>48</v>
      </c>
      <c r="B204" s="7" t="s">
        <v>91</v>
      </c>
      <c r="C204" s="7" t="s">
        <v>9</v>
      </c>
      <c r="D204" s="7" t="s">
        <v>412</v>
      </c>
      <c r="E204" s="7" t="s">
        <v>412</v>
      </c>
      <c r="F204" s="25">
        <v>42429</v>
      </c>
      <c r="G204" s="25">
        <v>42429</v>
      </c>
      <c r="H204" s="25">
        <v>42429</v>
      </c>
      <c r="I204" s="2">
        <f t="shared" si="3"/>
        <v>2</v>
      </c>
      <c r="J204" s="2" t="str">
        <f>VLOOKUP(I204,Lookup!A:B,2,0)</f>
        <v>Feb 2016</v>
      </c>
      <c r="K204" s="47">
        <v>26260</v>
      </c>
      <c r="L204" s="7" t="s">
        <v>11</v>
      </c>
      <c r="M204" s="28">
        <v>0</v>
      </c>
      <c r="N204" s="18" t="s">
        <v>423</v>
      </c>
      <c r="O204" s="2" t="str">
        <f>VLOOKUP(A204,Lookup!K:L,2,0)</f>
        <v>Printing costs</v>
      </c>
      <c r="P204" s="2" t="str">
        <f>VLOOKUP(B204,Lookup!D:E,2,0)</f>
        <v>Core</v>
      </c>
    </row>
    <row r="205" spans="1:16" s="18" customFormat="1" x14ac:dyDescent="0.25">
      <c r="A205" s="51" t="s">
        <v>8</v>
      </c>
      <c r="B205" s="52" t="s">
        <v>56</v>
      </c>
      <c r="C205" s="52" t="s">
        <v>9</v>
      </c>
      <c r="D205" s="52" t="s">
        <v>424</v>
      </c>
      <c r="E205" s="52" t="s">
        <v>424</v>
      </c>
      <c r="F205" s="53">
        <v>42432</v>
      </c>
      <c r="G205" s="54">
        <v>42432</v>
      </c>
      <c r="H205" s="54">
        <v>42432</v>
      </c>
      <c r="I205" s="2">
        <f t="shared" si="3"/>
        <v>3</v>
      </c>
      <c r="J205" s="2" t="str">
        <f>VLOOKUP(I205,Lookup!A:B,2,0)</f>
        <v>Mar 2016</v>
      </c>
      <c r="K205" s="55">
        <v>39601.49</v>
      </c>
      <c r="L205" s="52" t="s">
        <v>11</v>
      </c>
      <c r="M205" s="56">
        <v>0</v>
      </c>
      <c r="N205" s="18" t="s">
        <v>334</v>
      </c>
      <c r="O205" s="2" t="str">
        <f>VLOOKUP(A205,Lookup!K:L,2,0)</f>
        <v>Catering costs</v>
      </c>
      <c r="P205" s="2" t="str">
        <f>VLOOKUP(B205,Lookup!D:E,2,0)</f>
        <v>Core</v>
      </c>
    </row>
    <row r="206" spans="1:16" s="18" customFormat="1" x14ac:dyDescent="0.25">
      <c r="A206" s="51" t="s">
        <v>265</v>
      </c>
      <c r="B206" s="52" t="s">
        <v>290</v>
      </c>
      <c r="C206" s="52" t="s">
        <v>9</v>
      </c>
      <c r="D206" s="52" t="s">
        <v>425</v>
      </c>
      <c r="E206" s="52" t="s">
        <v>425</v>
      </c>
      <c r="F206" s="53">
        <v>42459</v>
      </c>
      <c r="G206" s="54">
        <v>42459</v>
      </c>
      <c r="H206" s="54">
        <v>42459</v>
      </c>
      <c r="I206" s="2">
        <f t="shared" si="3"/>
        <v>3</v>
      </c>
      <c r="J206" s="2" t="str">
        <f>VLOOKUP(I206,Lookup!A:B,2,0)</f>
        <v>Mar 2016</v>
      </c>
      <c r="K206" s="55">
        <v>124000</v>
      </c>
      <c r="L206" s="52" t="s">
        <v>11</v>
      </c>
      <c r="M206" s="56">
        <v>0</v>
      </c>
      <c r="N206" s="18" t="s">
        <v>447</v>
      </c>
      <c r="O206" s="2" t="str">
        <f>VLOOKUP(A206,Lookup!K:L,2,0)</f>
        <v>IT costs</v>
      </c>
      <c r="P206" s="2" t="str">
        <f>VLOOKUP(B206,Lookup!D:E,2,0)</f>
        <v>Grant</v>
      </c>
    </row>
    <row r="207" spans="1:16" s="18" customFormat="1" x14ac:dyDescent="0.25">
      <c r="A207" s="51" t="s">
        <v>15</v>
      </c>
      <c r="B207" s="52" t="s">
        <v>57</v>
      </c>
      <c r="C207" s="52" t="s">
        <v>9</v>
      </c>
      <c r="D207" s="52" t="s">
        <v>426</v>
      </c>
      <c r="E207" s="52" t="s">
        <v>426</v>
      </c>
      <c r="F207" s="53">
        <v>42432</v>
      </c>
      <c r="G207" s="54">
        <v>42432</v>
      </c>
      <c r="H207" s="54">
        <v>42432</v>
      </c>
      <c r="I207" s="2">
        <f t="shared" si="3"/>
        <v>3</v>
      </c>
      <c r="J207" s="2" t="str">
        <f>VLOOKUP(I207,Lookup!A:B,2,0)</f>
        <v>Mar 2016</v>
      </c>
      <c r="K207" s="55">
        <v>135395.04</v>
      </c>
      <c r="L207" s="52" t="s">
        <v>11</v>
      </c>
      <c r="M207" s="56">
        <v>0</v>
      </c>
      <c r="N207" s="18" t="s">
        <v>163</v>
      </c>
      <c r="O207" s="2" t="str">
        <f>VLOOKUP(A207,Lookup!K:L,2,0)</f>
        <v>Conference &amp; Travel costs</v>
      </c>
      <c r="P207" s="2" t="str">
        <f>VLOOKUP(B207,Lookup!D:E,2,0)</f>
        <v>Combination</v>
      </c>
    </row>
    <row r="208" spans="1:16" s="18" customFormat="1" x14ac:dyDescent="0.25">
      <c r="A208" s="51" t="s">
        <v>219</v>
      </c>
      <c r="B208" s="52" t="s">
        <v>245</v>
      </c>
      <c r="C208" s="52" t="s">
        <v>9</v>
      </c>
      <c r="D208" s="52" t="s">
        <v>427</v>
      </c>
      <c r="E208" s="52" t="s">
        <v>427</v>
      </c>
      <c r="F208" s="53">
        <v>42459</v>
      </c>
      <c r="G208" s="54">
        <v>42459</v>
      </c>
      <c r="H208" s="54">
        <v>42459</v>
      </c>
      <c r="I208" s="2">
        <f t="shared" si="3"/>
        <v>3</v>
      </c>
      <c r="J208" s="2" t="str">
        <f>VLOOKUP(I208,Lookup!A:B,2,0)</f>
        <v>Mar 2016</v>
      </c>
      <c r="K208" s="55">
        <v>63124.93</v>
      </c>
      <c r="L208" s="52" t="s">
        <v>11</v>
      </c>
      <c r="M208" s="56">
        <v>0</v>
      </c>
      <c r="N208" s="18" t="s">
        <v>71</v>
      </c>
      <c r="O208" s="2" t="str">
        <f>VLOOKUP(A208,Lookup!K:L,2,0)</f>
        <v>Secondment costs</v>
      </c>
      <c r="P208" s="2" t="str">
        <f>VLOOKUP(B208,Lookup!D:E,2,0)</f>
        <v>Grant</v>
      </c>
    </row>
    <row r="209" spans="1:16" s="18" customFormat="1" x14ac:dyDescent="0.25">
      <c r="A209" s="78" t="s">
        <v>403</v>
      </c>
      <c r="B209" s="52" t="s">
        <v>417</v>
      </c>
      <c r="C209" s="52" t="s">
        <v>9</v>
      </c>
      <c r="D209" s="52" t="s">
        <v>428</v>
      </c>
      <c r="E209" s="52" t="s">
        <v>428</v>
      </c>
      <c r="F209" s="53">
        <v>42459</v>
      </c>
      <c r="G209" s="54">
        <v>42459</v>
      </c>
      <c r="H209" s="54">
        <v>42459</v>
      </c>
      <c r="I209" s="2">
        <f t="shared" si="3"/>
        <v>3</v>
      </c>
      <c r="J209" s="2" t="str">
        <f>VLOOKUP(I209,Lookup!A:B,2,0)</f>
        <v>Mar 2016</v>
      </c>
      <c r="K209" s="55">
        <v>26088.09</v>
      </c>
      <c r="L209" s="52" t="s">
        <v>11</v>
      </c>
      <c r="M209" s="56">
        <v>0</v>
      </c>
      <c r="N209" s="18" t="s">
        <v>163</v>
      </c>
      <c r="O209" s="2" t="str">
        <f>VLOOKUP(A209,Lookup!K:L,2,0)</f>
        <v>Conference &amp; Travel costs</v>
      </c>
      <c r="P209" s="2" t="str">
        <f>VLOOKUP(B209,Lookup!D:E,2,0)</f>
        <v>Combination</v>
      </c>
    </row>
    <row r="210" spans="1:16" s="18" customFormat="1" x14ac:dyDescent="0.25">
      <c r="A210" s="78" t="s">
        <v>375</v>
      </c>
      <c r="B210" s="52" t="s">
        <v>391</v>
      </c>
      <c r="C210" s="52" t="s">
        <v>9</v>
      </c>
      <c r="D210" s="52" t="s">
        <v>429</v>
      </c>
      <c r="E210" s="52" t="s">
        <v>429</v>
      </c>
      <c r="F210" s="53">
        <v>42438</v>
      </c>
      <c r="G210" s="54">
        <v>42438</v>
      </c>
      <c r="H210" s="54">
        <v>42438</v>
      </c>
      <c r="I210" s="2">
        <f t="shared" si="3"/>
        <v>3</v>
      </c>
      <c r="J210" s="2" t="str">
        <f>VLOOKUP(I210,Lookup!A:B,2,0)</f>
        <v>Mar 2016</v>
      </c>
      <c r="K210" s="55">
        <v>91225.45</v>
      </c>
      <c r="L210" s="52" t="s">
        <v>11</v>
      </c>
      <c r="M210" s="56">
        <v>0</v>
      </c>
      <c r="N210" s="18" t="s">
        <v>66</v>
      </c>
      <c r="O210" s="2" t="str">
        <f>VLOOKUP(A210,Lookup!K:L,2,0)</f>
        <v>Conference &amp; Travel costs</v>
      </c>
      <c r="P210" s="2" t="str">
        <f>VLOOKUP(B210,Lookup!D:E,2,0)</f>
        <v>Combination</v>
      </c>
    </row>
    <row r="211" spans="1:16" s="18" customFormat="1" x14ac:dyDescent="0.25">
      <c r="A211" s="51" t="s">
        <v>430</v>
      </c>
      <c r="B211" s="52" t="s">
        <v>448</v>
      </c>
      <c r="C211" s="52" t="s">
        <v>9</v>
      </c>
      <c r="D211" s="52" t="s">
        <v>431</v>
      </c>
      <c r="E211" s="52" t="s">
        <v>431</v>
      </c>
      <c r="F211" s="53">
        <v>42437</v>
      </c>
      <c r="G211" s="54">
        <v>42437</v>
      </c>
      <c r="H211" s="54">
        <v>42437</v>
      </c>
      <c r="I211" s="2">
        <f t="shared" si="3"/>
        <v>3</v>
      </c>
      <c r="J211" s="2" t="str">
        <f>VLOOKUP(I211,Lookup!A:B,2,0)</f>
        <v>Mar 2016</v>
      </c>
      <c r="K211" s="55">
        <v>663120</v>
      </c>
      <c r="L211" s="52" t="s">
        <v>11</v>
      </c>
      <c r="M211" s="56">
        <v>0</v>
      </c>
      <c r="N211" s="18" t="s">
        <v>449</v>
      </c>
      <c r="O211" s="2" t="str">
        <f>VLOOKUP(A211,Lookup!K:L,2,0)</f>
        <v>IT costs</v>
      </c>
      <c r="P211" s="2" t="str">
        <f>VLOOKUP(B211,Lookup!D:E,2,0)</f>
        <v>Core</v>
      </c>
    </row>
    <row r="212" spans="1:16" s="18" customFormat="1" x14ac:dyDescent="0.25">
      <c r="A212" s="51" t="s">
        <v>432</v>
      </c>
      <c r="B212" s="52" t="s">
        <v>450</v>
      </c>
      <c r="C212" s="52" t="s">
        <v>9</v>
      </c>
      <c r="D212" s="52" t="s">
        <v>433</v>
      </c>
      <c r="E212" s="52" t="s">
        <v>433</v>
      </c>
      <c r="F212" s="53">
        <v>42436</v>
      </c>
      <c r="G212" s="54">
        <v>42436</v>
      </c>
      <c r="H212" s="54">
        <v>42436</v>
      </c>
      <c r="I212" s="2">
        <f t="shared" si="3"/>
        <v>3</v>
      </c>
      <c r="J212" s="2" t="str">
        <f>VLOOKUP(I212,Lookup!A:B,2,0)</f>
        <v>Mar 2016</v>
      </c>
      <c r="K212" s="55">
        <v>183368.75</v>
      </c>
      <c r="L212" s="52" t="s">
        <v>11</v>
      </c>
      <c r="M212" s="56">
        <v>0</v>
      </c>
      <c r="N212" s="2" t="s">
        <v>451</v>
      </c>
      <c r="O212" s="2" t="str">
        <f>VLOOKUP(A212,Lookup!K:L,2,0)</f>
        <v>IT costs</v>
      </c>
      <c r="P212" s="2" t="str">
        <f>VLOOKUP(B212,Lookup!D:E,2,0)</f>
        <v>Core</v>
      </c>
    </row>
    <row r="213" spans="1:16" s="18" customFormat="1" x14ac:dyDescent="0.25">
      <c r="A213" s="51" t="s">
        <v>28</v>
      </c>
      <c r="B213" s="18" t="s">
        <v>59</v>
      </c>
      <c r="C213" s="52" t="s">
        <v>9</v>
      </c>
      <c r="D213" s="52" t="s">
        <v>434</v>
      </c>
      <c r="E213" s="52" t="s">
        <v>434</v>
      </c>
      <c r="F213" s="53">
        <v>42444</v>
      </c>
      <c r="G213" s="54">
        <v>42444</v>
      </c>
      <c r="H213" s="54">
        <v>42444</v>
      </c>
      <c r="I213" s="2">
        <f t="shared" si="3"/>
        <v>3</v>
      </c>
      <c r="J213" s="2" t="str">
        <f>VLOOKUP(I213,Lookup!A:B,2,0)</f>
        <v>Mar 2016</v>
      </c>
      <c r="K213" s="55">
        <v>545058.23</v>
      </c>
      <c r="L213" s="52" t="s">
        <v>11</v>
      </c>
      <c r="M213" s="56">
        <v>0</v>
      </c>
      <c r="N213" s="18" t="s">
        <v>60</v>
      </c>
      <c r="O213" s="2" t="str">
        <f>VLOOKUP(A213,Lookup!K:L,2,0)</f>
        <v>Staff costs</v>
      </c>
      <c r="P213" s="2" t="str">
        <f>VLOOKUP(B213,Lookup!D:E,2,0)</f>
        <v>Combination</v>
      </c>
    </row>
    <row r="214" spans="1:16" s="18" customFormat="1" x14ac:dyDescent="0.25">
      <c r="A214" s="51" t="s">
        <v>30</v>
      </c>
      <c r="B214" s="18" t="s">
        <v>59</v>
      </c>
      <c r="C214" s="52" t="s">
        <v>9</v>
      </c>
      <c r="D214" s="52" t="s">
        <v>435</v>
      </c>
      <c r="E214" s="52" t="s">
        <v>435</v>
      </c>
      <c r="F214" s="53">
        <v>42444</v>
      </c>
      <c r="G214" s="54">
        <v>42444</v>
      </c>
      <c r="H214" s="54">
        <v>42444</v>
      </c>
      <c r="I214" s="2">
        <f t="shared" si="3"/>
        <v>3</v>
      </c>
      <c r="J214" s="2" t="str">
        <f>VLOOKUP(I214,Lookup!A:B,2,0)</f>
        <v>Mar 2016</v>
      </c>
      <c r="K214" s="55">
        <v>33503.410000000003</v>
      </c>
      <c r="L214" s="52" t="s">
        <v>11</v>
      </c>
      <c r="M214" s="56">
        <v>0</v>
      </c>
      <c r="N214" s="18" t="s">
        <v>61</v>
      </c>
      <c r="O214" s="2" t="str">
        <f>VLOOKUP(A214,Lookup!K:L,2,0)</f>
        <v>Staff costs</v>
      </c>
      <c r="P214" s="2" t="str">
        <f>VLOOKUP(B214,Lookup!D:E,2,0)</f>
        <v>Combination</v>
      </c>
    </row>
    <row r="215" spans="1:16" s="18" customFormat="1" x14ac:dyDescent="0.25">
      <c r="A215" s="78" t="s">
        <v>32</v>
      </c>
      <c r="B215" s="52" t="s">
        <v>77</v>
      </c>
      <c r="C215" s="52" t="s">
        <v>9</v>
      </c>
      <c r="D215" s="52" t="s">
        <v>436</v>
      </c>
      <c r="E215" s="52" t="s">
        <v>436</v>
      </c>
      <c r="F215" s="53">
        <v>42460</v>
      </c>
      <c r="G215" s="54">
        <v>42460</v>
      </c>
      <c r="H215" s="54">
        <v>42460</v>
      </c>
      <c r="I215" s="2">
        <f t="shared" si="3"/>
        <v>3</v>
      </c>
      <c r="J215" s="2" t="str">
        <f>VLOOKUP(I215,Lookup!A:B,2,0)</f>
        <v>Mar 2016</v>
      </c>
      <c r="K215" s="55">
        <v>27483.75</v>
      </c>
      <c r="L215" s="52" t="s">
        <v>11</v>
      </c>
      <c r="M215" s="56">
        <v>0</v>
      </c>
      <c r="N215" s="2" t="s">
        <v>452</v>
      </c>
      <c r="O215" s="2" t="str">
        <f>VLOOKUP(A215,Lookup!K:L,2,0)</f>
        <v>IT costs</v>
      </c>
      <c r="P215" s="2" t="str">
        <f>VLOOKUP(B215,Lookup!D:E,2,0)</f>
        <v>Core</v>
      </c>
    </row>
    <row r="216" spans="1:16" s="18" customFormat="1" x14ac:dyDescent="0.25">
      <c r="A216" s="51" t="s">
        <v>34</v>
      </c>
      <c r="B216" s="8" t="s">
        <v>58</v>
      </c>
      <c r="C216" s="52" t="s">
        <v>9</v>
      </c>
      <c r="D216" s="52" t="s">
        <v>437</v>
      </c>
      <c r="E216" s="52" t="s">
        <v>437</v>
      </c>
      <c r="F216" s="53">
        <v>42438</v>
      </c>
      <c r="G216" s="54">
        <v>42438</v>
      </c>
      <c r="H216" s="54">
        <v>42438</v>
      </c>
      <c r="I216" s="2">
        <f t="shared" si="3"/>
        <v>3</v>
      </c>
      <c r="J216" s="2" t="str">
        <f>VLOOKUP(I216,Lookup!A:B,2,0)</f>
        <v>Mar 2016</v>
      </c>
      <c r="K216" s="55">
        <v>461427.91</v>
      </c>
      <c r="L216" s="52" t="s">
        <v>11</v>
      </c>
      <c r="M216" s="56">
        <v>0</v>
      </c>
      <c r="N216" s="18" t="s">
        <v>62</v>
      </c>
      <c r="O216" s="2" t="str">
        <f>VLOOKUP(A216,Lookup!K:L,2,0)</f>
        <v>Staff costs</v>
      </c>
      <c r="P216" s="2" t="str">
        <f>VLOOKUP(B216,Lookup!D:E,2,0)</f>
        <v>Combination</v>
      </c>
    </row>
    <row r="217" spans="1:16" s="18" customFormat="1" x14ac:dyDescent="0.25">
      <c r="A217" s="78" t="s">
        <v>438</v>
      </c>
      <c r="B217" s="52" t="s">
        <v>453</v>
      </c>
      <c r="C217" s="52" t="s">
        <v>9</v>
      </c>
      <c r="D217" s="52" t="s">
        <v>439</v>
      </c>
      <c r="E217" s="52" t="s">
        <v>439</v>
      </c>
      <c r="F217" s="53">
        <v>42460</v>
      </c>
      <c r="G217" s="54">
        <v>42460</v>
      </c>
      <c r="H217" s="54">
        <v>42460</v>
      </c>
      <c r="I217" s="2">
        <f t="shared" si="3"/>
        <v>3</v>
      </c>
      <c r="J217" s="2" t="str">
        <f>VLOOKUP(I217,Lookup!A:B,2,0)</f>
        <v>Mar 2016</v>
      </c>
      <c r="K217" s="55">
        <v>48296.9</v>
      </c>
      <c r="L217" s="52" t="s">
        <v>11</v>
      </c>
      <c r="M217" s="56">
        <v>0</v>
      </c>
      <c r="N217" s="2" t="s">
        <v>454</v>
      </c>
      <c r="O217" s="2" t="str">
        <f>VLOOKUP(A217,Lookup!K:L,2,0)</f>
        <v>IT costs</v>
      </c>
      <c r="P217" s="2" t="str">
        <f>VLOOKUP(B217,Lookup!D:E,2,0)</f>
        <v>Core</v>
      </c>
    </row>
    <row r="218" spans="1:16" s="18" customFormat="1" x14ac:dyDescent="0.25">
      <c r="A218" s="78" t="s">
        <v>344</v>
      </c>
      <c r="B218" s="52" t="s">
        <v>355</v>
      </c>
      <c r="C218" s="52" t="s">
        <v>9</v>
      </c>
      <c r="D218" s="52" t="s">
        <v>440</v>
      </c>
      <c r="E218" s="52" t="s">
        <v>440</v>
      </c>
      <c r="F218" s="53">
        <v>42438</v>
      </c>
      <c r="G218" s="54">
        <v>42438</v>
      </c>
      <c r="H218" s="54">
        <v>42438</v>
      </c>
      <c r="I218" s="2">
        <f t="shared" si="3"/>
        <v>3</v>
      </c>
      <c r="J218" s="2" t="str">
        <f>VLOOKUP(I218,Lookup!A:B,2,0)</f>
        <v>Mar 2016</v>
      </c>
      <c r="K218" s="55">
        <v>75492</v>
      </c>
      <c r="L218" s="52" t="s">
        <v>11</v>
      </c>
      <c r="M218" s="56">
        <v>0</v>
      </c>
      <c r="N218" s="2" t="s">
        <v>455</v>
      </c>
      <c r="O218" s="2" t="str">
        <f>VLOOKUP(A218,Lookup!K:L,2,0)</f>
        <v>Consultancy costs</v>
      </c>
      <c r="P218" s="2" t="str">
        <f>VLOOKUP(B218,Lookup!D:E,2,0)</f>
        <v>Core</v>
      </c>
    </row>
    <row r="219" spans="1:16" s="18" customFormat="1" x14ac:dyDescent="0.25">
      <c r="A219" s="51" t="s">
        <v>40</v>
      </c>
      <c r="B219" s="52" t="s">
        <v>83</v>
      </c>
      <c r="C219" s="52" t="s">
        <v>9</v>
      </c>
      <c r="D219" s="52" t="s">
        <v>441</v>
      </c>
      <c r="E219" s="52" t="s">
        <v>441</v>
      </c>
      <c r="F219" s="53">
        <v>42460</v>
      </c>
      <c r="G219" s="54">
        <v>42460</v>
      </c>
      <c r="H219" s="54">
        <v>42460</v>
      </c>
      <c r="I219" s="2">
        <f t="shared" si="3"/>
        <v>3</v>
      </c>
      <c r="J219" s="2" t="str">
        <f>VLOOKUP(I219,Lookup!A:B,2,0)</f>
        <v>Mar 2016</v>
      </c>
      <c r="K219" s="55">
        <v>508914.36</v>
      </c>
      <c r="L219" s="52" t="s">
        <v>11</v>
      </c>
      <c r="M219" s="56">
        <v>0</v>
      </c>
      <c r="N219" s="2" t="s">
        <v>456</v>
      </c>
      <c r="O219" s="2" t="str">
        <f>VLOOKUP(A219,Lookup!K:L,2,0)</f>
        <v>IT costs</v>
      </c>
      <c r="P219" s="2" t="str">
        <f>VLOOKUP(B219,Lookup!D:E,2,0)</f>
        <v>Grant</v>
      </c>
    </row>
    <row r="220" spans="1:16" s="18" customFormat="1" x14ac:dyDescent="0.25">
      <c r="A220" s="78" t="s">
        <v>442</v>
      </c>
      <c r="B220" s="52" t="s">
        <v>457</v>
      </c>
      <c r="C220" s="52" t="s">
        <v>9</v>
      </c>
      <c r="D220" s="52" t="s">
        <v>443</v>
      </c>
      <c r="E220" s="52" t="s">
        <v>443</v>
      </c>
      <c r="F220" s="53">
        <v>42438</v>
      </c>
      <c r="G220" s="54">
        <v>42438</v>
      </c>
      <c r="H220" s="54">
        <v>42438</v>
      </c>
      <c r="I220" s="2">
        <f t="shared" si="3"/>
        <v>3</v>
      </c>
      <c r="J220" s="2" t="str">
        <f>VLOOKUP(I220,Lookup!A:B,2,0)</f>
        <v>Mar 2016</v>
      </c>
      <c r="K220" s="55">
        <v>75213.87</v>
      </c>
      <c r="L220" s="52" t="s">
        <v>11</v>
      </c>
      <c r="M220" s="56">
        <v>0</v>
      </c>
      <c r="N220" s="2" t="s">
        <v>66</v>
      </c>
      <c r="O220" s="2" t="str">
        <f>VLOOKUP(A220,Lookup!K:L,2,0)</f>
        <v>Conference &amp; Travel costs</v>
      </c>
      <c r="P220" s="2" t="str">
        <f>VLOOKUP(B220,Lookup!D:E,2,0)</f>
        <v>Combination</v>
      </c>
    </row>
    <row r="221" spans="1:16" s="18" customFormat="1" x14ac:dyDescent="0.25">
      <c r="A221" s="78" t="s">
        <v>442</v>
      </c>
      <c r="B221" s="52" t="s">
        <v>457</v>
      </c>
      <c r="C221" s="52" t="s">
        <v>9</v>
      </c>
      <c r="D221" s="52" t="s">
        <v>444</v>
      </c>
      <c r="E221" s="52" t="s">
        <v>444</v>
      </c>
      <c r="F221" s="53">
        <v>42444</v>
      </c>
      <c r="G221" s="54">
        <v>42444</v>
      </c>
      <c r="H221" s="54">
        <v>42444</v>
      </c>
      <c r="I221" s="2">
        <f t="shared" si="3"/>
        <v>3</v>
      </c>
      <c r="J221" s="2" t="str">
        <f>VLOOKUP(I221,Lookup!A:B,2,0)</f>
        <v>Mar 2016</v>
      </c>
      <c r="K221" s="55">
        <v>126080.81</v>
      </c>
      <c r="L221" s="52" t="s">
        <v>11</v>
      </c>
      <c r="M221" s="56">
        <v>0</v>
      </c>
      <c r="N221" s="2" t="s">
        <v>66</v>
      </c>
      <c r="O221" s="2" t="str">
        <f>VLOOKUP(A221,Lookup!K:L,2,0)</f>
        <v>Conference &amp; Travel costs</v>
      </c>
      <c r="P221" s="2" t="str">
        <f>VLOOKUP(B221,Lookup!D:E,2,0)</f>
        <v>Combination</v>
      </c>
    </row>
    <row r="222" spans="1:16" s="18" customFormat="1" x14ac:dyDescent="0.25">
      <c r="A222" s="51" t="s">
        <v>112</v>
      </c>
      <c r="B222" s="52" t="s">
        <v>131</v>
      </c>
      <c r="C222" s="52" t="s">
        <v>9</v>
      </c>
      <c r="D222" s="52" t="s">
        <v>445</v>
      </c>
      <c r="E222" s="52" t="s">
        <v>445</v>
      </c>
      <c r="F222" s="53">
        <v>42432</v>
      </c>
      <c r="G222" s="54">
        <v>42432</v>
      </c>
      <c r="H222" s="54">
        <v>42432</v>
      </c>
      <c r="I222" s="2">
        <f t="shared" si="3"/>
        <v>3</v>
      </c>
      <c r="J222" s="2" t="str">
        <f>VLOOKUP(I222,Lookup!A:B,2,0)</f>
        <v>Mar 2016</v>
      </c>
      <c r="K222" s="55">
        <v>81652.2</v>
      </c>
      <c r="L222" s="52" t="s">
        <v>11</v>
      </c>
      <c r="M222" s="56">
        <v>0</v>
      </c>
      <c r="N222" s="2" t="s">
        <v>458</v>
      </c>
      <c r="O222" s="2" t="str">
        <f>VLOOKUP(A222,Lookup!K:L,2,0)</f>
        <v>IT costs</v>
      </c>
      <c r="P222" s="2" t="str">
        <f>VLOOKUP(B222,Lookup!D:E,2,0)</f>
        <v>Core</v>
      </c>
    </row>
    <row r="223" spans="1:16" s="18" customFormat="1" x14ac:dyDescent="0.25">
      <c r="A223" s="78" t="s">
        <v>42</v>
      </c>
      <c r="B223" s="52" t="s">
        <v>85</v>
      </c>
      <c r="C223" s="52" t="s">
        <v>9</v>
      </c>
      <c r="D223" s="52" t="s">
        <v>446</v>
      </c>
      <c r="E223" s="52" t="s">
        <v>446</v>
      </c>
      <c r="F223" s="53">
        <v>42460</v>
      </c>
      <c r="G223" s="54">
        <v>42460</v>
      </c>
      <c r="H223" s="54">
        <v>42460</v>
      </c>
      <c r="I223" s="2">
        <f t="shared" si="3"/>
        <v>3</v>
      </c>
      <c r="J223" s="2" t="str">
        <f>VLOOKUP(I223,Lookup!A:B,2,0)</f>
        <v>Mar 2016</v>
      </c>
      <c r="K223" s="55">
        <v>33605.93</v>
      </c>
      <c r="L223" s="52" t="s">
        <v>11</v>
      </c>
      <c r="M223" s="56">
        <v>0</v>
      </c>
      <c r="N223" s="2" t="s">
        <v>459</v>
      </c>
      <c r="O223" s="2" t="str">
        <f>VLOOKUP(A223,Lookup!K:L,2,0)</f>
        <v>IT costs</v>
      </c>
      <c r="P223" s="2" t="str">
        <f>VLOOKUP(B223,Lookup!D:E,2,0)</f>
        <v>Core</v>
      </c>
    </row>
  </sheetData>
  <autoFilter ref="A1:P223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opLeftCell="B1" workbookViewId="0">
      <selection activeCell="E3" sqref="E3"/>
    </sheetView>
  </sheetViews>
  <sheetFormatPr defaultRowHeight="15" x14ac:dyDescent="0.25"/>
  <cols>
    <col min="1" max="1" width="19.28515625" bestFit="1" customWidth="1"/>
    <col min="2" max="2" width="35.42578125" bestFit="1" customWidth="1"/>
    <col min="3" max="3" width="14.28515625" bestFit="1" customWidth="1"/>
    <col min="4" max="4" width="24.28515625" customWidth="1"/>
    <col min="5" max="5" width="12.7109375" customWidth="1"/>
    <col min="6" max="7" width="4.7109375" customWidth="1"/>
    <col min="8" max="8" width="19.28515625" bestFit="1" customWidth="1"/>
    <col min="9" max="9" width="35.42578125" bestFit="1" customWidth="1"/>
    <col min="10" max="10" width="24.28515625" customWidth="1"/>
    <col min="11" max="11" width="12.7109375" customWidth="1"/>
    <col min="12" max="12" width="12.7109375" bestFit="1" customWidth="1"/>
  </cols>
  <sheetData>
    <row r="1" spans="1:11" s="57" customFormat="1" x14ac:dyDescent="0.25">
      <c r="A1" s="57" t="s">
        <v>555</v>
      </c>
      <c r="H1" s="57" t="s">
        <v>556</v>
      </c>
    </row>
    <row r="2" spans="1:11" s="57" customFormat="1" x14ac:dyDescent="0.25"/>
    <row r="3" spans="1:11" x14ac:dyDescent="0.25">
      <c r="A3" s="79" t="s">
        <v>554</v>
      </c>
      <c r="B3" t="s">
        <v>550</v>
      </c>
      <c r="H3" s="79" t="s">
        <v>541</v>
      </c>
      <c r="I3" t="s">
        <v>550</v>
      </c>
    </row>
    <row r="5" spans="1:11" x14ac:dyDescent="0.25">
      <c r="A5" s="79" t="s">
        <v>552</v>
      </c>
      <c r="H5" s="79" t="s">
        <v>552</v>
      </c>
    </row>
    <row r="6" spans="1:11" x14ac:dyDescent="0.25">
      <c r="A6" s="79" t="s">
        <v>0</v>
      </c>
      <c r="B6" s="79" t="s">
        <v>52</v>
      </c>
      <c r="C6" s="79" t="s">
        <v>541</v>
      </c>
      <c r="D6" s="79" t="s">
        <v>525</v>
      </c>
      <c r="E6" t="s">
        <v>553</v>
      </c>
      <c r="H6" s="79" t="s">
        <v>0</v>
      </c>
      <c r="I6" s="79" t="s">
        <v>52</v>
      </c>
      <c r="J6" s="79" t="s">
        <v>525</v>
      </c>
      <c r="K6" t="s">
        <v>553</v>
      </c>
    </row>
    <row r="7" spans="1:11" x14ac:dyDescent="0.25">
      <c r="A7" t="s">
        <v>260</v>
      </c>
      <c r="B7" t="s">
        <v>286</v>
      </c>
      <c r="C7" t="s">
        <v>465</v>
      </c>
      <c r="D7" t="s">
        <v>526</v>
      </c>
      <c r="E7" s="80">
        <v>30364</v>
      </c>
      <c r="H7" t="s">
        <v>260</v>
      </c>
      <c r="I7" t="s">
        <v>286</v>
      </c>
      <c r="J7" t="s">
        <v>526</v>
      </c>
      <c r="K7" s="80">
        <v>30364</v>
      </c>
    </row>
    <row r="8" spans="1:11" x14ac:dyDescent="0.25">
      <c r="A8" t="s">
        <v>260</v>
      </c>
      <c r="B8" t="s">
        <v>414</v>
      </c>
      <c r="C8" t="s">
        <v>467</v>
      </c>
      <c r="D8" t="s">
        <v>526</v>
      </c>
      <c r="E8" s="80">
        <v>73819.67</v>
      </c>
      <c r="H8" t="s">
        <v>260</v>
      </c>
      <c r="I8" t="s">
        <v>414</v>
      </c>
      <c r="J8" t="s">
        <v>526</v>
      </c>
      <c r="K8" s="80">
        <v>73819.67</v>
      </c>
    </row>
    <row r="9" spans="1:11" x14ac:dyDescent="0.25">
      <c r="A9" t="s">
        <v>399</v>
      </c>
      <c r="B9" t="s">
        <v>415</v>
      </c>
      <c r="C9" t="s">
        <v>462</v>
      </c>
      <c r="D9" t="s">
        <v>537</v>
      </c>
      <c r="E9" s="80">
        <v>30052.48</v>
      </c>
      <c r="H9" t="s">
        <v>399</v>
      </c>
      <c r="I9" t="s">
        <v>415</v>
      </c>
      <c r="J9" t="s">
        <v>537</v>
      </c>
      <c r="K9" s="80">
        <v>30052.48</v>
      </c>
    </row>
    <row r="10" spans="1:11" x14ac:dyDescent="0.25">
      <c r="A10" t="s">
        <v>319</v>
      </c>
      <c r="B10" t="s">
        <v>332</v>
      </c>
      <c r="C10" t="s">
        <v>466</v>
      </c>
      <c r="D10" t="s">
        <v>527</v>
      </c>
      <c r="E10" s="80">
        <v>152871.47</v>
      </c>
      <c r="H10" t="s">
        <v>319</v>
      </c>
      <c r="I10" t="s">
        <v>332</v>
      </c>
      <c r="J10" t="s">
        <v>527</v>
      </c>
      <c r="K10" s="80">
        <v>152871.47</v>
      </c>
    </row>
    <row r="11" spans="1:11" x14ac:dyDescent="0.25">
      <c r="A11" t="s">
        <v>8</v>
      </c>
      <c r="B11" t="s">
        <v>56</v>
      </c>
      <c r="C11" t="s">
        <v>466</v>
      </c>
      <c r="D11" t="s">
        <v>120</v>
      </c>
      <c r="E11" s="80">
        <v>450876.08</v>
      </c>
      <c r="H11" t="s">
        <v>8</v>
      </c>
      <c r="I11" t="s">
        <v>56</v>
      </c>
      <c r="J11" t="s">
        <v>120</v>
      </c>
      <c r="K11" s="80">
        <v>450876.08</v>
      </c>
    </row>
    <row r="12" spans="1:11" x14ac:dyDescent="0.25">
      <c r="A12" t="s">
        <v>365</v>
      </c>
      <c r="B12" t="s">
        <v>468</v>
      </c>
      <c r="C12" t="s">
        <v>467</v>
      </c>
      <c r="D12" t="s">
        <v>528</v>
      </c>
      <c r="E12" s="80">
        <v>26007.26</v>
      </c>
      <c r="H12" t="s">
        <v>365</v>
      </c>
      <c r="I12" t="s">
        <v>468</v>
      </c>
      <c r="J12" t="s">
        <v>528</v>
      </c>
      <c r="K12" s="80">
        <v>26007.26</v>
      </c>
    </row>
    <row r="13" spans="1:11" x14ac:dyDescent="0.25">
      <c r="A13" t="s">
        <v>13</v>
      </c>
      <c r="B13" t="s">
        <v>64</v>
      </c>
      <c r="C13" t="s">
        <v>465</v>
      </c>
      <c r="D13" t="s">
        <v>529</v>
      </c>
      <c r="E13" s="80">
        <v>27000</v>
      </c>
      <c r="H13" t="s">
        <v>13</v>
      </c>
      <c r="I13" t="s">
        <v>64</v>
      </c>
      <c r="J13" t="s">
        <v>529</v>
      </c>
      <c r="K13" s="80">
        <v>27000</v>
      </c>
    </row>
    <row r="14" spans="1:11" x14ac:dyDescent="0.25">
      <c r="A14" t="s">
        <v>262</v>
      </c>
      <c r="B14" t="s">
        <v>287</v>
      </c>
      <c r="C14" t="s">
        <v>466</v>
      </c>
      <c r="D14" t="s">
        <v>527</v>
      </c>
      <c r="E14" s="80">
        <v>131326.62</v>
      </c>
      <c r="H14" t="s">
        <v>262</v>
      </c>
      <c r="I14" t="s">
        <v>287</v>
      </c>
      <c r="J14" t="s">
        <v>527</v>
      </c>
      <c r="K14" s="80">
        <v>131326.62</v>
      </c>
    </row>
    <row r="15" spans="1:11" x14ac:dyDescent="0.25">
      <c r="A15" t="s">
        <v>265</v>
      </c>
      <c r="B15" t="s">
        <v>290</v>
      </c>
      <c r="C15" t="s">
        <v>462</v>
      </c>
      <c r="D15" t="s">
        <v>527</v>
      </c>
      <c r="E15" s="80">
        <v>324736</v>
      </c>
      <c r="H15" t="s">
        <v>265</v>
      </c>
      <c r="I15" t="s">
        <v>290</v>
      </c>
      <c r="J15" t="s">
        <v>527</v>
      </c>
      <c r="K15" s="80">
        <v>324736</v>
      </c>
    </row>
    <row r="16" spans="1:11" x14ac:dyDescent="0.25">
      <c r="A16" t="s">
        <v>15</v>
      </c>
      <c r="B16" t="s">
        <v>57</v>
      </c>
      <c r="C16" t="s">
        <v>465</v>
      </c>
      <c r="D16" t="s">
        <v>532</v>
      </c>
      <c r="E16" s="80">
        <v>3698155.4099999992</v>
      </c>
      <c r="H16" t="s">
        <v>15</v>
      </c>
      <c r="I16" t="s">
        <v>57</v>
      </c>
      <c r="J16" t="s">
        <v>532</v>
      </c>
      <c r="K16" s="80">
        <v>3698155.4099999992</v>
      </c>
    </row>
    <row r="17" spans="1:11" x14ac:dyDescent="0.25">
      <c r="A17" t="s">
        <v>18</v>
      </c>
      <c r="B17" t="s">
        <v>68</v>
      </c>
      <c r="C17" t="s">
        <v>466</v>
      </c>
      <c r="D17" t="s">
        <v>527</v>
      </c>
      <c r="E17" s="80">
        <v>100865.96</v>
      </c>
      <c r="H17" t="s">
        <v>18</v>
      </c>
      <c r="I17" t="s">
        <v>68</v>
      </c>
      <c r="J17" t="s">
        <v>527</v>
      </c>
      <c r="K17" s="80">
        <v>100865.96</v>
      </c>
    </row>
    <row r="18" spans="1:11" x14ac:dyDescent="0.25">
      <c r="A18" t="s">
        <v>370</v>
      </c>
      <c r="B18" t="s">
        <v>387</v>
      </c>
      <c r="C18" t="s">
        <v>466</v>
      </c>
      <c r="D18" t="s">
        <v>534</v>
      </c>
      <c r="E18" s="80">
        <v>32616</v>
      </c>
      <c r="H18" t="s">
        <v>370</v>
      </c>
      <c r="I18" t="s">
        <v>387</v>
      </c>
      <c r="J18" t="s">
        <v>534</v>
      </c>
      <c r="K18" s="80">
        <v>32616</v>
      </c>
    </row>
    <row r="19" spans="1:11" x14ac:dyDescent="0.25">
      <c r="A19" t="s">
        <v>180</v>
      </c>
      <c r="B19" t="s">
        <v>206</v>
      </c>
      <c r="C19" t="s">
        <v>466</v>
      </c>
      <c r="D19" t="s">
        <v>535</v>
      </c>
      <c r="E19" s="80">
        <v>100621.93</v>
      </c>
      <c r="H19" t="s">
        <v>180</v>
      </c>
      <c r="I19" t="s">
        <v>206</v>
      </c>
      <c r="J19" t="s">
        <v>535</v>
      </c>
      <c r="K19" s="80">
        <v>100621.93</v>
      </c>
    </row>
    <row r="20" spans="1:11" x14ac:dyDescent="0.25">
      <c r="A20" t="s">
        <v>219</v>
      </c>
      <c r="B20" t="s">
        <v>390</v>
      </c>
      <c r="C20" t="s">
        <v>465</v>
      </c>
      <c r="D20" t="s">
        <v>537</v>
      </c>
      <c r="E20" s="80">
        <v>30026.240000000002</v>
      </c>
      <c r="H20" t="s">
        <v>219</v>
      </c>
      <c r="I20" t="s">
        <v>390</v>
      </c>
      <c r="J20" t="s">
        <v>537</v>
      </c>
      <c r="K20" s="80">
        <v>30026.240000000002</v>
      </c>
    </row>
    <row r="21" spans="1:11" x14ac:dyDescent="0.25">
      <c r="A21" t="s">
        <v>219</v>
      </c>
      <c r="B21" t="s">
        <v>245</v>
      </c>
      <c r="C21" t="s">
        <v>462</v>
      </c>
      <c r="D21" t="s">
        <v>537</v>
      </c>
      <c r="E21" s="80">
        <v>102753.98000000001</v>
      </c>
      <c r="H21" t="s">
        <v>219</v>
      </c>
      <c r="I21" t="s">
        <v>245</v>
      </c>
      <c r="J21" t="s">
        <v>537</v>
      </c>
      <c r="K21" s="80">
        <v>102753.98000000001</v>
      </c>
    </row>
    <row r="22" spans="1:11" x14ac:dyDescent="0.25">
      <c r="A22" t="s">
        <v>99</v>
      </c>
      <c r="B22" t="s">
        <v>123</v>
      </c>
      <c r="C22" t="s">
        <v>466</v>
      </c>
      <c r="D22" t="s">
        <v>538</v>
      </c>
      <c r="E22" s="80">
        <v>46084.14</v>
      </c>
      <c r="H22" t="s">
        <v>99</v>
      </c>
      <c r="I22" t="s">
        <v>123</v>
      </c>
      <c r="J22" t="s">
        <v>538</v>
      </c>
      <c r="K22" s="80">
        <v>46084.14</v>
      </c>
    </row>
    <row r="23" spans="1:11" x14ac:dyDescent="0.25">
      <c r="A23" t="s">
        <v>20</v>
      </c>
      <c r="B23" t="s">
        <v>70</v>
      </c>
      <c r="C23" t="s">
        <v>462</v>
      </c>
      <c r="D23" t="s">
        <v>537</v>
      </c>
      <c r="E23" s="80">
        <v>120722.53000000001</v>
      </c>
      <c r="H23" t="s">
        <v>20</v>
      </c>
      <c r="I23" t="s">
        <v>70</v>
      </c>
      <c r="J23" t="s">
        <v>537</v>
      </c>
      <c r="K23" s="80">
        <v>120722.53000000001</v>
      </c>
    </row>
    <row r="24" spans="1:11" x14ac:dyDescent="0.25">
      <c r="A24" t="s">
        <v>221</v>
      </c>
      <c r="B24" t="s">
        <v>246</v>
      </c>
      <c r="C24" t="s">
        <v>466</v>
      </c>
      <c r="D24" t="s">
        <v>527</v>
      </c>
      <c r="E24" s="80">
        <v>38064</v>
      </c>
      <c r="H24" t="s">
        <v>221</v>
      </c>
      <c r="I24" t="s">
        <v>246</v>
      </c>
      <c r="J24" t="s">
        <v>527</v>
      </c>
      <c r="K24" s="80">
        <v>38064</v>
      </c>
    </row>
    <row r="25" spans="1:11" x14ac:dyDescent="0.25">
      <c r="A25" t="s">
        <v>403</v>
      </c>
      <c r="B25" t="s">
        <v>417</v>
      </c>
      <c r="C25" t="s">
        <v>465</v>
      </c>
      <c r="D25" t="s">
        <v>532</v>
      </c>
      <c r="E25" s="80">
        <v>55265.8</v>
      </c>
      <c r="H25" t="s">
        <v>403</v>
      </c>
      <c r="I25" t="s">
        <v>417</v>
      </c>
      <c r="J25" t="s">
        <v>532</v>
      </c>
      <c r="K25" s="80">
        <v>55265.8</v>
      </c>
    </row>
    <row r="26" spans="1:11" x14ac:dyDescent="0.25">
      <c r="A26" t="s">
        <v>223</v>
      </c>
      <c r="B26" t="s">
        <v>248</v>
      </c>
      <c r="C26" t="s">
        <v>466</v>
      </c>
      <c r="D26" t="s">
        <v>534</v>
      </c>
      <c r="E26" s="80">
        <v>32659.43</v>
      </c>
      <c r="H26" t="s">
        <v>223</v>
      </c>
      <c r="I26" t="s">
        <v>248</v>
      </c>
      <c r="J26" t="s">
        <v>534</v>
      </c>
      <c r="K26" s="80">
        <v>32659.43</v>
      </c>
    </row>
    <row r="27" spans="1:11" x14ac:dyDescent="0.25">
      <c r="A27" t="s">
        <v>183</v>
      </c>
      <c r="B27" t="s">
        <v>208</v>
      </c>
      <c r="C27" t="s">
        <v>462</v>
      </c>
      <c r="D27" t="s">
        <v>537</v>
      </c>
      <c r="E27" s="80">
        <v>104784.72</v>
      </c>
      <c r="H27" t="s">
        <v>183</v>
      </c>
      <c r="I27" t="s">
        <v>208</v>
      </c>
      <c r="J27" t="s">
        <v>537</v>
      </c>
      <c r="K27" s="80">
        <v>104784.72</v>
      </c>
    </row>
    <row r="28" spans="1:11" x14ac:dyDescent="0.25">
      <c r="A28" t="s">
        <v>22</v>
      </c>
      <c r="B28" t="s">
        <v>72</v>
      </c>
      <c r="C28" t="s">
        <v>465</v>
      </c>
      <c r="D28" t="s">
        <v>535</v>
      </c>
      <c r="E28" s="80">
        <v>1070964.97</v>
      </c>
      <c r="H28" t="s">
        <v>22</v>
      </c>
      <c r="I28" t="s">
        <v>72</v>
      </c>
      <c r="J28" t="s">
        <v>535</v>
      </c>
      <c r="K28" s="80">
        <v>1070964.97</v>
      </c>
    </row>
    <row r="29" spans="1:11" x14ac:dyDescent="0.25">
      <c r="A29" t="s">
        <v>24</v>
      </c>
      <c r="B29" t="s">
        <v>74</v>
      </c>
      <c r="C29" t="s">
        <v>466</v>
      </c>
      <c r="D29" t="s">
        <v>527</v>
      </c>
      <c r="E29" s="80">
        <v>36744</v>
      </c>
      <c r="H29" t="s">
        <v>24</v>
      </c>
      <c r="I29" t="s">
        <v>74</v>
      </c>
      <c r="J29" t="s">
        <v>527</v>
      </c>
      <c r="K29" s="80">
        <v>36744</v>
      </c>
    </row>
    <row r="30" spans="1:11" x14ac:dyDescent="0.25">
      <c r="A30" t="s">
        <v>26</v>
      </c>
      <c r="B30" t="s">
        <v>76</v>
      </c>
      <c r="C30" t="s">
        <v>462</v>
      </c>
      <c r="D30" t="s">
        <v>537</v>
      </c>
      <c r="E30" s="80">
        <v>26966.55</v>
      </c>
      <c r="H30" t="s">
        <v>26</v>
      </c>
      <c r="I30" t="s">
        <v>76</v>
      </c>
      <c r="J30" t="s">
        <v>537</v>
      </c>
      <c r="K30" s="80">
        <v>26966.55</v>
      </c>
    </row>
    <row r="31" spans="1:11" x14ac:dyDescent="0.25">
      <c r="A31" t="s">
        <v>375</v>
      </c>
      <c r="B31" t="s">
        <v>391</v>
      </c>
      <c r="C31" t="s">
        <v>465</v>
      </c>
      <c r="D31" t="s">
        <v>532</v>
      </c>
      <c r="E31" s="80">
        <v>124944.75</v>
      </c>
      <c r="H31" t="s">
        <v>375</v>
      </c>
      <c r="I31" t="s">
        <v>391</v>
      </c>
      <c r="J31" t="s">
        <v>532</v>
      </c>
      <c r="K31" s="80">
        <v>124944.75</v>
      </c>
    </row>
    <row r="32" spans="1:11" x14ac:dyDescent="0.25">
      <c r="A32" t="s">
        <v>144</v>
      </c>
      <c r="B32" t="s">
        <v>165</v>
      </c>
      <c r="C32" t="s">
        <v>466</v>
      </c>
      <c r="D32" t="s">
        <v>527</v>
      </c>
      <c r="E32" s="80">
        <v>28102.67</v>
      </c>
      <c r="H32" t="s">
        <v>144</v>
      </c>
      <c r="I32" t="s">
        <v>165</v>
      </c>
      <c r="J32" t="s">
        <v>527</v>
      </c>
      <c r="K32" s="80">
        <v>28102.67</v>
      </c>
    </row>
    <row r="33" spans="1:11" x14ac:dyDescent="0.25">
      <c r="A33" t="s">
        <v>430</v>
      </c>
      <c r="B33" t="s">
        <v>448</v>
      </c>
      <c r="C33" t="s">
        <v>466</v>
      </c>
      <c r="D33" t="s">
        <v>527</v>
      </c>
      <c r="E33" s="80">
        <v>663120</v>
      </c>
      <c r="H33" t="s">
        <v>430</v>
      </c>
      <c r="I33" t="s">
        <v>448</v>
      </c>
      <c r="J33" t="s">
        <v>527</v>
      </c>
      <c r="K33" s="80">
        <v>663120</v>
      </c>
    </row>
    <row r="34" spans="1:11" x14ac:dyDescent="0.25">
      <c r="A34" t="s">
        <v>432</v>
      </c>
      <c r="B34" t="s">
        <v>450</v>
      </c>
      <c r="C34" t="s">
        <v>466</v>
      </c>
      <c r="D34" t="s">
        <v>527</v>
      </c>
      <c r="E34" s="80">
        <v>183368.75</v>
      </c>
      <c r="H34" t="s">
        <v>432</v>
      </c>
      <c r="I34" t="s">
        <v>450</v>
      </c>
      <c r="J34" t="s">
        <v>527</v>
      </c>
      <c r="K34" s="80">
        <v>183368.75</v>
      </c>
    </row>
    <row r="35" spans="1:11" x14ac:dyDescent="0.25">
      <c r="A35" t="s">
        <v>28</v>
      </c>
      <c r="B35" t="s">
        <v>59</v>
      </c>
      <c r="C35" t="s">
        <v>465</v>
      </c>
      <c r="D35" t="s">
        <v>526</v>
      </c>
      <c r="E35" s="80">
        <v>6707344.4800000004</v>
      </c>
      <c r="H35" t="s">
        <v>28</v>
      </c>
      <c r="I35" t="s">
        <v>59</v>
      </c>
      <c r="J35" t="s">
        <v>526</v>
      </c>
      <c r="K35" s="80">
        <v>6707344.4800000004</v>
      </c>
    </row>
    <row r="36" spans="1:11" x14ac:dyDescent="0.25">
      <c r="A36" t="s">
        <v>30</v>
      </c>
      <c r="B36" t="s">
        <v>59</v>
      </c>
      <c r="C36" t="s">
        <v>465</v>
      </c>
      <c r="D36" t="s">
        <v>526</v>
      </c>
      <c r="E36" s="80">
        <v>2439207.1000000006</v>
      </c>
      <c r="H36" t="s">
        <v>30</v>
      </c>
      <c r="I36" t="s">
        <v>59</v>
      </c>
      <c r="J36" t="s">
        <v>526</v>
      </c>
      <c r="K36" s="80">
        <v>2439207.1000000006</v>
      </c>
    </row>
    <row r="37" spans="1:11" x14ac:dyDescent="0.25">
      <c r="A37" t="s">
        <v>228</v>
      </c>
      <c r="B37" t="s">
        <v>251</v>
      </c>
      <c r="C37" t="s">
        <v>466</v>
      </c>
      <c r="D37" t="s">
        <v>527</v>
      </c>
      <c r="E37" s="80">
        <v>29840.57</v>
      </c>
      <c r="H37" t="s">
        <v>228</v>
      </c>
      <c r="I37" t="s">
        <v>251</v>
      </c>
      <c r="J37" t="s">
        <v>527</v>
      </c>
      <c r="K37" s="80">
        <v>29840.57</v>
      </c>
    </row>
    <row r="38" spans="1:11" x14ac:dyDescent="0.25">
      <c r="A38" t="s">
        <v>32</v>
      </c>
      <c r="B38" t="s">
        <v>77</v>
      </c>
      <c r="C38" t="s">
        <v>466</v>
      </c>
      <c r="D38" t="s">
        <v>527</v>
      </c>
      <c r="E38" s="80">
        <v>58658.75</v>
      </c>
      <c r="H38" t="s">
        <v>32</v>
      </c>
      <c r="I38" t="s">
        <v>77</v>
      </c>
      <c r="J38" t="s">
        <v>527</v>
      </c>
      <c r="K38" s="80">
        <v>58658.75</v>
      </c>
    </row>
    <row r="39" spans="1:11" x14ac:dyDescent="0.25">
      <c r="A39" t="s">
        <v>34</v>
      </c>
      <c r="B39" t="s">
        <v>58</v>
      </c>
      <c r="C39" t="s">
        <v>465</v>
      </c>
      <c r="D39" t="s">
        <v>526</v>
      </c>
      <c r="E39" s="80">
        <v>5602586.6600000001</v>
      </c>
      <c r="H39" t="s">
        <v>34</v>
      </c>
      <c r="I39" t="s">
        <v>58</v>
      </c>
      <c r="J39" t="s">
        <v>526</v>
      </c>
      <c r="K39" s="80">
        <v>5602586.6600000001</v>
      </c>
    </row>
    <row r="40" spans="1:11" x14ac:dyDescent="0.25">
      <c r="A40" t="s">
        <v>188</v>
      </c>
      <c r="B40" t="s">
        <v>209</v>
      </c>
      <c r="C40" t="s">
        <v>462</v>
      </c>
      <c r="D40" t="s">
        <v>537</v>
      </c>
      <c r="E40" s="80">
        <v>36939.08</v>
      </c>
      <c r="H40" t="s">
        <v>188</v>
      </c>
      <c r="I40" t="s">
        <v>209</v>
      </c>
      <c r="J40" t="s">
        <v>537</v>
      </c>
      <c r="K40" s="80">
        <v>36939.08</v>
      </c>
    </row>
    <row r="41" spans="1:11" x14ac:dyDescent="0.25">
      <c r="A41" t="s">
        <v>188</v>
      </c>
      <c r="B41" t="s">
        <v>318</v>
      </c>
      <c r="C41" t="s">
        <v>462</v>
      </c>
      <c r="D41" t="s">
        <v>537</v>
      </c>
      <c r="E41" s="80">
        <v>75847.989999999991</v>
      </c>
      <c r="H41" t="s">
        <v>188</v>
      </c>
      <c r="I41" t="s">
        <v>318</v>
      </c>
      <c r="J41" t="s">
        <v>537</v>
      </c>
      <c r="K41" s="80">
        <v>75847.989999999991</v>
      </c>
    </row>
    <row r="42" spans="1:11" x14ac:dyDescent="0.25">
      <c r="A42" t="s">
        <v>438</v>
      </c>
      <c r="B42" t="s">
        <v>453</v>
      </c>
      <c r="C42" t="s">
        <v>466</v>
      </c>
      <c r="D42" t="s">
        <v>527</v>
      </c>
      <c r="E42" s="80">
        <v>48296.9</v>
      </c>
      <c r="H42" t="s">
        <v>438</v>
      </c>
      <c r="I42" t="s">
        <v>453</v>
      </c>
      <c r="J42" t="s">
        <v>527</v>
      </c>
      <c r="K42" s="80">
        <v>48296.9</v>
      </c>
    </row>
    <row r="43" spans="1:11" x14ac:dyDescent="0.25">
      <c r="A43" t="s">
        <v>190</v>
      </c>
      <c r="B43" t="s">
        <v>190</v>
      </c>
      <c r="C43" t="s">
        <v>465</v>
      </c>
      <c r="D43" t="s">
        <v>62</v>
      </c>
      <c r="E43" s="80">
        <v>33989.64</v>
      </c>
      <c r="H43" t="s">
        <v>190</v>
      </c>
      <c r="I43" t="s">
        <v>190</v>
      </c>
      <c r="J43" t="s">
        <v>62</v>
      </c>
      <c r="K43" s="80">
        <v>33989.64</v>
      </c>
    </row>
    <row r="44" spans="1:11" x14ac:dyDescent="0.25">
      <c r="A44" t="s">
        <v>105</v>
      </c>
      <c r="B44" t="s">
        <v>126</v>
      </c>
      <c r="C44" t="s">
        <v>462</v>
      </c>
      <c r="D44" t="s">
        <v>527</v>
      </c>
      <c r="E44" s="80">
        <v>25151.759999999998</v>
      </c>
      <c r="H44" t="s">
        <v>105</v>
      </c>
      <c r="I44" t="s">
        <v>126</v>
      </c>
      <c r="J44" t="s">
        <v>527</v>
      </c>
      <c r="K44" s="80">
        <v>25151.759999999998</v>
      </c>
    </row>
    <row r="45" spans="1:11" x14ac:dyDescent="0.25">
      <c r="A45" t="s">
        <v>344</v>
      </c>
      <c r="B45" t="s">
        <v>355</v>
      </c>
      <c r="C45" t="s">
        <v>466</v>
      </c>
      <c r="D45" t="s">
        <v>529</v>
      </c>
      <c r="E45" s="80">
        <v>104372.64</v>
      </c>
      <c r="H45" t="s">
        <v>344</v>
      </c>
      <c r="I45" t="s">
        <v>355</v>
      </c>
      <c r="J45" t="s">
        <v>529</v>
      </c>
      <c r="K45" s="80">
        <v>104372.64</v>
      </c>
    </row>
    <row r="46" spans="1:11" x14ac:dyDescent="0.25">
      <c r="A46" t="s">
        <v>346</v>
      </c>
      <c r="B46" t="s">
        <v>357</v>
      </c>
      <c r="C46" t="s">
        <v>466</v>
      </c>
      <c r="D46" t="s">
        <v>527</v>
      </c>
      <c r="E46" s="80">
        <v>46711.199999999997</v>
      </c>
      <c r="H46" t="s">
        <v>346</v>
      </c>
      <c r="I46" t="s">
        <v>357</v>
      </c>
      <c r="J46" t="s">
        <v>527</v>
      </c>
      <c r="K46" s="80">
        <v>46711.199999999997</v>
      </c>
    </row>
    <row r="47" spans="1:11" x14ac:dyDescent="0.25">
      <c r="A47" t="s">
        <v>192</v>
      </c>
      <c r="B47" t="s">
        <v>211</v>
      </c>
      <c r="C47" t="s">
        <v>466</v>
      </c>
      <c r="D47" t="s">
        <v>534</v>
      </c>
      <c r="E47" s="80">
        <v>65314.2</v>
      </c>
      <c r="H47" t="s">
        <v>192</v>
      </c>
      <c r="I47" t="s">
        <v>211</v>
      </c>
      <c r="J47" t="s">
        <v>534</v>
      </c>
      <c r="K47" s="80">
        <v>65314.2</v>
      </c>
    </row>
    <row r="48" spans="1:11" x14ac:dyDescent="0.25">
      <c r="A48" t="s">
        <v>36</v>
      </c>
      <c r="B48" t="s">
        <v>79</v>
      </c>
      <c r="C48" t="s">
        <v>466</v>
      </c>
      <c r="D48" t="s">
        <v>538</v>
      </c>
      <c r="E48" s="80">
        <v>317495.22000000003</v>
      </c>
      <c r="H48" t="s">
        <v>36</v>
      </c>
      <c r="I48" t="s">
        <v>79</v>
      </c>
      <c r="J48" t="s">
        <v>538</v>
      </c>
      <c r="K48" s="80">
        <v>317495.22000000003</v>
      </c>
    </row>
    <row r="49" spans="1:11" x14ac:dyDescent="0.25">
      <c r="A49" t="s">
        <v>38</v>
      </c>
      <c r="B49" t="s">
        <v>81</v>
      </c>
      <c r="C49" t="s">
        <v>465</v>
      </c>
      <c r="D49" t="s">
        <v>526</v>
      </c>
      <c r="E49" s="80">
        <v>1027609.9300000002</v>
      </c>
      <c r="H49" t="s">
        <v>38</v>
      </c>
      <c r="I49" t="s">
        <v>81</v>
      </c>
      <c r="J49" t="s">
        <v>526</v>
      </c>
      <c r="K49" s="80">
        <v>1027609.9300000002</v>
      </c>
    </row>
    <row r="50" spans="1:11" x14ac:dyDescent="0.25">
      <c r="A50" t="s">
        <v>348</v>
      </c>
      <c r="B50" t="s">
        <v>359</v>
      </c>
      <c r="C50" t="s">
        <v>466</v>
      </c>
      <c r="D50" t="s">
        <v>527</v>
      </c>
      <c r="E50" s="80">
        <v>27066.31</v>
      </c>
      <c r="H50" t="s">
        <v>348</v>
      </c>
      <c r="I50" t="s">
        <v>359</v>
      </c>
      <c r="J50" t="s">
        <v>527</v>
      </c>
      <c r="K50" s="80">
        <v>27066.31</v>
      </c>
    </row>
    <row r="51" spans="1:11" x14ac:dyDescent="0.25">
      <c r="A51" t="s">
        <v>40</v>
      </c>
      <c r="B51" t="s">
        <v>83</v>
      </c>
      <c r="C51" t="s">
        <v>462</v>
      </c>
      <c r="D51" t="s">
        <v>527</v>
      </c>
      <c r="E51" s="80">
        <v>1790225.85</v>
      </c>
      <c r="H51" t="s">
        <v>40</v>
      </c>
      <c r="I51" t="s">
        <v>83</v>
      </c>
      <c r="J51" t="s">
        <v>527</v>
      </c>
      <c r="K51" s="80">
        <v>1790225.85</v>
      </c>
    </row>
    <row r="52" spans="1:11" x14ac:dyDescent="0.25">
      <c r="A52" t="s">
        <v>277</v>
      </c>
      <c r="B52" t="s">
        <v>296</v>
      </c>
      <c r="C52" t="s">
        <v>465</v>
      </c>
      <c r="D52" t="s">
        <v>532</v>
      </c>
      <c r="E52" s="80">
        <v>28992.240000000002</v>
      </c>
      <c r="H52" t="s">
        <v>277</v>
      </c>
      <c r="I52" t="s">
        <v>296</v>
      </c>
      <c r="J52" t="s">
        <v>532</v>
      </c>
      <c r="K52" s="80">
        <v>28992.240000000002</v>
      </c>
    </row>
    <row r="53" spans="1:11" x14ac:dyDescent="0.25">
      <c r="A53" t="s">
        <v>236</v>
      </c>
      <c r="B53" t="s">
        <v>254</v>
      </c>
      <c r="C53" t="s">
        <v>466</v>
      </c>
      <c r="D53" t="s">
        <v>538</v>
      </c>
      <c r="E53" s="80">
        <v>89770.9</v>
      </c>
      <c r="H53" t="s">
        <v>236</v>
      </c>
      <c r="I53" t="s">
        <v>254</v>
      </c>
      <c r="J53" t="s">
        <v>538</v>
      </c>
      <c r="K53" s="80">
        <v>89770.9</v>
      </c>
    </row>
    <row r="54" spans="1:11" x14ac:dyDescent="0.25">
      <c r="A54" t="s">
        <v>442</v>
      </c>
      <c r="B54" t="s">
        <v>457</v>
      </c>
      <c r="C54" t="s">
        <v>465</v>
      </c>
      <c r="D54" t="s">
        <v>532</v>
      </c>
      <c r="E54" s="80">
        <v>201294.68</v>
      </c>
      <c r="H54" t="s">
        <v>442</v>
      </c>
      <c r="I54" t="s">
        <v>457</v>
      </c>
      <c r="J54" t="s">
        <v>532</v>
      </c>
      <c r="K54" s="80">
        <v>201294.68</v>
      </c>
    </row>
    <row r="55" spans="1:11" x14ac:dyDescent="0.25">
      <c r="A55" t="s">
        <v>410</v>
      </c>
      <c r="B55" t="s">
        <v>421</v>
      </c>
      <c r="C55" t="s">
        <v>466</v>
      </c>
      <c r="D55" t="s">
        <v>549</v>
      </c>
      <c r="E55" s="80">
        <v>27492</v>
      </c>
      <c r="H55" t="s">
        <v>410</v>
      </c>
      <c r="I55" t="s">
        <v>421</v>
      </c>
      <c r="J55" t="s">
        <v>549</v>
      </c>
      <c r="K55" s="80">
        <v>27492</v>
      </c>
    </row>
    <row r="56" spans="1:11" x14ac:dyDescent="0.25">
      <c r="A56" t="s">
        <v>112</v>
      </c>
      <c r="B56" t="s">
        <v>131</v>
      </c>
      <c r="C56" t="s">
        <v>466</v>
      </c>
      <c r="D56" t="s">
        <v>527</v>
      </c>
      <c r="E56" s="80">
        <v>136696.20000000001</v>
      </c>
      <c r="H56" t="s">
        <v>112</v>
      </c>
      <c r="I56" t="s">
        <v>131</v>
      </c>
      <c r="J56" t="s">
        <v>527</v>
      </c>
      <c r="K56" s="80">
        <v>136696.20000000001</v>
      </c>
    </row>
    <row r="57" spans="1:11" x14ac:dyDescent="0.25">
      <c r="A57" t="s">
        <v>42</v>
      </c>
      <c r="B57" t="s">
        <v>85</v>
      </c>
      <c r="C57" t="s">
        <v>466</v>
      </c>
      <c r="D57" t="s">
        <v>527</v>
      </c>
      <c r="E57" s="80">
        <v>190240.44999999998</v>
      </c>
      <c r="H57" t="s">
        <v>42</v>
      </c>
      <c r="I57" t="s">
        <v>85</v>
      </c>
      <c r="J57" t="s">
        <v>527</v>
      </c>
      <c r="K57" s="80">
        <v>190240.44999999998</v>
      </c>
    </row>
    <row r="58" spans="1:11" x14ac:dyDescent="0.25">
      <c r="A58" t="s">
        <v>158</v>
      </c>
      <c r="B58" t="s">
        <v>168</v>
      </c>
      <c r="C58" t="s">
        <v>466</v>
      </c>
      <c r="D58" t="s">
        <v>527</v>
      </c>
      <c r="E58" s="80">
        <v>70803.600000000006</v>
      </c>
      <c r="H58" t="s">
        <v>158</v>
      </c>
      <c r="I58" t="s">
        <v>168</v>
      </c>
      <c r="J58" t="s">
        <v>527</v>
      </c>
      <c r="K58" s="80">
        <v>70803.600000000006</v>
      </c>
    </row>
    <row r="59" spans="1:11" x14ac:dyDescent="0.25">
      <c r="A59" t="s">
        <v>114</v>
      </c>
      <c r="B59" t="s">
        <v>133</v>
      </c>
      <c r="C59" t="s">
        <v>462</v>
      </c>
      <c r="D59" t="s">
        <v>537</v>
      </c>
      <c r="E59" s="80">
        <v>76800.7</v>
      </c>
      <c r="H59" t="s">
        <v>114</v>
      </c>
      <c r="I59" t="s">
        <v>133</v>
      </c>
      <c r="J59" t="s">
        <v>537</v>
      </c>
      <c r="K59" s="80">
        <v>76800.7</v>
      </c>
    </row>
    <row r="60" spans="1:11" x14ac:dyDescent="0.25">
      <c r="A60" t="s">
        <v>44</v>
      </c>
      <c r="B60" t="s">
        <v>87</v>
      </c>
      <c r="C60" t="s">
        <v>466</v>
      </c>
      <c r="D60" t="s">
        <v>527</v>
      </c>
      <c r="E60" s="80">
        <v>1242006.3500000001</v>
      </c>
      <c r="H60" t="s">
        <v>44</v>
      </c>
      <c r="I60" t="s">
        <v>87</v>
      </c>
      <c r="J60" t="s">
        <v>527</v>
      </c>
      <c r="K60" s="80">
        <v>1242006.3500000001</v>
      </c>
    </row>
    <row r="61" spans="1:11" x14ac:dyDescent="0.25">
      <c r="A61" t="s">
        <v>116</v>
      </c>
      <c r="B61" t="s">
        <v>134</v>
      </c>
      <c r="C61" t="s">
        <v>466</v>
      </c>
      <c r="D61" t="s">
        <v>534</v>
      </c>
      <c r="E61" s="80">
        <v>144146.69</v>
      </c>
      <c r="H61" t="s">
        <v>116</v>
      </c>
      <c r="I61" t="s">
        <v>134</v>
      </c>
      <c r="J61" t="s">
        <v>534</v>
      </c>
      <c r="K61" s="80">
        <v>144146.69</v>
      </c>
    </row>
    <row r="62" spans="1:11" x14ac:dyDescent="0.25">
      <c r="A62" t="s">
        <v>160</v>
      </c>
      <c r="B62" t="s">
        <v>170</v>
      </c>
      <c r="C62" t="s">
        <v>466</v>
      </c>
      <c r="D62" t="s">
        <v>527</v>
      </c>
      <c r="E62" s="80">
        <v>213151.48</v>
      </c>
      <c r="H62" t="s">
        <v>160</v>
      </c>
      <c r="I62" t="s">
        <v>170</v>
      </c>
      <c r="J62" t="s">
        <v>527</v>
      </c>
      <c r="K62" s="80">
        <v>213151.48</v>
      </c>
    </row>
    <row r="63" spans="1:11" x14ac:dyDescent="0.25">
      <c r="A63" t="s">
        <v>241</v>
      </c>
      <c r="B63" t="s">
        <v>258</v>
      </c>
      <c r="C63" t="s">
        <v>466</v>
      </c>
      <c r="D63" t="s">
        <v>527</v>
      </c>
      <c r="E63" s="80">
        <v>76923.600000000006</v>
      </c>
      <c r="H63" t="s">
        <v>241</v>
      </c>
      <c r="I63" t="s">
        <v>258</v>
      </c>
      <c r="J63" t="s">
        <v>527</v>
      </c>
      <c r="K63" s="80">
        <v>76923.600000000006</v>
      </c>
    </row>
    <row r="64" spans="1:11" x14ac:dyDescent="0.25">
      <c r="A64" t="s">
        <v>284</v>
      </c>
      <c r="B64" t="s">
        <v>302</v>
      </c>
      <c r="C64" t="s">
        <v>465</v>
      </c>
      <c r="D64" t="s">
        <v>540</v>
      </c>
      <c r="E64" s="80">
        <v>28200.91</v>
      </c>
      <c r="H64" t="s">
        <v>284</v>
      </c>
      <c r="I64" t="s">
        <v>302</v>
      </c>
      <c r="J64" t="s">
        <v>540</v>
      </c>
      <c r="K64" s="80">
        <v>28200.91</v>
      </c>
    </row>
    <row r="65" spans="1:11" x14ac:dyDescent="0.25">
      <c r="A65" t="s">
        <v>48</v>
      </c>
      <c r="B65" t="s">
        <v>91</v>
      </c>
      <c r="C65" t="s">
        <v>466</v>
      </c>
      <c r="D65" t="s">
        <v>534</v>
      </c>
      <c r="E65" s="80">
        <v>54255</v>
      </c>
      <c r="H65" t="s">
        <v>48</v>
      </c>
      <c r="I65" t="s">
        <v>91</v>
      </c>
      <c r="J65" t="s">
        <v>534</v>
      </c>
      <c r="K65" s="80">
        <v>54255</v>
      </c>
    </row>
    <row r="66" spans="1:11" x14ac:dyDescent="0.25">
      <c r="A66" t="s">
        <v>384</v>
      </c>
      <c r="B66" t="s">
        <v>396</v>
      </c>
      <c r="C66" t="s">
        <v>466</v>
      </c>
      <c r="D66" t="s">
        <v>549</v>
      </c>
      <c r="E66" s="80">
        <v>31302</v>
      </c>
      <c r="H66" t="s">
        <v>384</v>
      </c>
      <c r="I66" t="s">
        <v>396</v>
      </c>
      <c r="J66" t="s">
        <v>549</v>
      </c>
      <c r="K66" s="80">
        <v>31302</v>
      </c>
    </row>
    <row r="67" spans="1:11" x14ac:dyDescent="0.25">
      <c r="A67" t="s">
        <v>118</v>
      </c>
      <c r="B67" t="s">
        <v>136</v>
      </c>
      <c r="C67" t="s">
        <v>466</v>
      </c>
      <c r="D67" t="s">
        <v>538</v>
      </c>
      <c r="E67" s="80">
        <v>58874.819999999992</v>
      </c>
      <c r="H67" t="s">
        <v>118</v>
      </c>
      <c r="I67" t="s">
        <v>136</v>
      </c>
      <c r="J67" t="s">
        <v>538</v>
      </c>
      <c r="K67" s="80">
        <v>58874.819999999992</v>
      </c>
    </row>
    <row r="68" spans="1:11" x14ac:dyDescent="0.25">
      <c r="A68" t="s">
        <v>50</v>
      </c>
      <c r="B68" t="s">
        <v>93</v>
      </c>
      <c r="C68" t="s">
        <v>466</v>
      </c>
      <c r="D68" t="s">
        <v>527</v>
      </c>
      <c r="E68" s="80">
        <v>31800</v>
      </c>
      <c r="H68" t="s">
        <v>50</v>
      </c>
      <c r="I68" t="s">
        <v>93</v>
      </c>
      <c r="J68" t="s">
        <v>527</v>
      </c>
      <c r="K68" s="80">
        <v>31800</v>
      </c>
    </row>
    <row r="69" spans="1:11" x14ac:dyDescent="0.25">
      <c r="A69" t="s">
        <v>551</v>
      </c>
      <c r="E69" s="80">
        <v>28983295.309999995</v>
      </c>
      <c r="H69" t="s">
        <v>551</v>
      </c>
      <c r="K69" s="80">
        <v>28983295.309999995</v>
      </c>
    </row>
  </sheetData>
  <pageMargins left="0.7" right="0.7" top="0.75" bottom="0.75" header="0.3" footer="0.3"/>
  <pageSetup paperSize="9" orientation="portrait"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5"/>
  <sheetViews>
    <sheetView tabSelected="1" workbookViewId="0">
      <selection activeCell="K11" sqref="K11"/>
    </sheetView>
  </sheetViews>
  <sheetFormatPr defaultRowHeight="15" x14ac:dyDescent="0.25"/>
  <cols>
    <col min="2" max="2" width="32.42578125" bestFit="1" customWidth="1"/>
    <col min="3" max="7" width="0" hidden="1" customWidth="1"/>
    <col min="8" max="8" width="16.28515625" bestFit="1" customWidth="1"/>
    <col min="9" max="10" width="0" hidden="1" customWidth="1"/>
    <col min="11" max="11" width="14.28515625" bestFit="1" customWidth="1"/>
    <col min="12" max="13" width="0" hidden="1" customWidth="1"/>
    <col min="14" max="14" width="68.42578125" bestFit="1" customWidth="1"/>
    <col min="15" max="15" width="24.42578125" bestFit="1" customWidth="1"/>
    <col min="16" max="16" width="34.85546875" bestFit="1" customWidth="1"/>
    <col min="19" max="19" width="32.42578125" bestFit="1" customWidth="1"/>
    <col min="20" max="24" width="0" hidden="1" customWidth="1"/>
    <col min="25" max="25" width="10.140625" customWidth="1"/>
    <col min="26" max="27" width="0" hidden="1" customWidth="1"/>
    <col min="28" max="28" width="14" bestFit="1" customWidth="1"/>
    <col min="29" max="30" width="0" hidden="1" customWidth="1"/>
    <col min="31" max="31" width="68.42578125" bestFit="1" customWidth="1"/>
    <col min="32" max="32" width="23" bestFit="1" customWidth="1"/>
    <col min="33" max="33" width="16.7109375" bestFit="1" customWidth="1"/>
    <col min="36" max="36" width="32.42578125" bestFit="1" customWidth="1"/>
    <col min="37" max="41" width="0" hidden="1" customWidth="1"/>
    <col min="42" max="42" width="10.140625" customWidth="1"/>
    <col min="43" max="44" width="0" hidden="1" customWidth="1"/>
    <col min="45" max="45" width="14" bestFit="1" customWidth="1"/>
    <col min="46" max="47" width="0" hidden="1" customWidth="1"/>
    <col min="48" max="48" width="68.42578125" bestFit="1" customWidth="1"/>
    <col min="49" max="49" width="23" bestFit="1" customWidth="1"/>
    <col min="50" max="50" width="31.28515625" bestFit="1" customWidth="1"/>
    <col min="53" max="53" width="32.42578125" bestFit="1" customWidth="1"/>
    <col min="54" max="58" width="0" hidden="1" customWidth="1"/>
    <col min="59" max="59" width="10.140625" customWidth="1"/>
    <col min="60" max="61" width="0" hidden="1" customWidth="1"/>
    <col min="62" max="62" width="14" bestFit="1" customWidth="1"/>
    <col min="63" max="64" width="0" hidden="1" customWidth="1"/>
    <col min="65" max="65" width="68.42578125" bestFit="1" customWidth="1"/>
    <col min="66" max="66" width="23" bestFit="1" customWidth="1"/>
    <col min="67" max="67" width="16.7109375" bestFit="1" customWidth="1"/>
  </cols>
  <sheetData>
    <row r="1" spans="1:16" x14ac:dyDescent="0.25">
      <c r="A1" s="64"/>
      <c r="H1" s="59"/>
    </row>
    <row r="2" spans="1:16" x14ac:dyDescent="0.25">
      <c r="A2" s="64"/>
      <c r="B2" s="65" t="s">
        <v>544</v>
      </c>
      <c r="C2" s="66" t="s">
        <v>545</v>
      </c>
      <c r="D2" s="66"/>
      <c r="E2" s="66"/>
      <c r="F2" s="66"/>
      <c r="G2" s="66"/>
      <c r="H2" s="67" t="s">
        <v>545</v>
      </c>
    </row>
    <row r="3" spans="1:16" x14ac:dyDescent="0.25">
      <c r="A3" s="64"/>
      <c r="B3" s="68" t="s">
        <v>546</v>
      </c>
      <c r="C3" s="68"/>
      <c r="D3" s="68"/>
      <c r="E3" s="68"/>
      <c r="F3" s="68"/>
      <c r="G3" s="68"/>
      <c r="H3" s="69">
        <f>K92</f>
        <v>5062539.9300000006</v>
      </c>
      <c r="N3" s="82"/>
    </row>
    <row r="4" spans="1:16" x14ac:dyDescent="0.25">
      <c r="A4" s="64"/>
      <c r="B4" s="68" t="s">
        <v>547</v>
      </c>
      <c r="C4" s="68"/>
      <c r="D4" s="68"/>
      <c r="E4" s="68"/>
      <c r="F4" s="68"/>
      <c r="G4" s="68"/>
      <c r="H4" s="69">
        <f>K124</f>
        <v>2714981.64</v>
      </c>
      <c r="N4" s="82"/>
    </row>
    <row r="5" spans="1:16" x14ac:dyDescent="0.25">
      <c r="A5" s="64"/>
      <c r="B5" s="68" t="s">
        <v>467</v>
      </c>
      <c r="C5" s="68"/>
      <c r="D5" s="68"/>
      <c r="E5" s="68"/>
      <c r="F5" s="68"/>
      <c r="G5" s="68"/>
      <c r="H5" s="69">
        <f>K245</f>
        <v>99826.93</v>
      </c>
      <c r="N5" s="82"/>
    </row>
    <row r="6" spans="1:16" x14ac:dyDescent="0.25">
      <c r="A6" s="64"/>
      <c r="B6" s="68" t="s">
        <v>465</v>
      </c>
      <c r="C6" s="68"/>
      <c r="D6" s="68"/>
      <c r="E6" s="68"/>
      <c r="F6" s="68"/>
      <c r="G6" s="68"/>
      <c r="H6" s="69">
        <f>K239</f>
        <v>21105946.810000002</v>
      </c>
      <c r="N6" s="82"/>
    </row>
    <row r="7" spans="1:16" s="57" customFormat="1" x14ac:dyDescent="0.25">
      <c r="A7" s="70"/>
      <c r="B7" s="71" t="s">
        <v>548</v>
      </c>
      <c r="C7" s="71"/>
      <c r="D7" s="71"/>
      <c r="E7" s="71"/>
      <c r="F7" s="71"/>
      <c r="G7" s="71"/>
      <c r="H7" s="72">
        <f>SUM(H3:H6)</f>
        <v>28983295.310000002</v>
      </c>
      <c r="N7" s="82"/>
    </row>
    <row r="8" spans="1:16" x14ac:dyDescent="0.25">
      <c r="A8" s="64"/>
      <c r="H8" s="59"/>
    </row>
    <row r="9" spans="1:16" x14ac:dyDescent="0.25">
      <c r="A9" s="64"/>
      <c r="H9" s="59"/>
    </row>
    <row r="10" spans="1:16" s="73" customFormat="1" ht="15" customHeight="1" x14ac:dyDescent="0.25">
      <c r="A10" s="61" t="s">
        <v>0</v>
      </c>
      <c r="B10" s="62" t="s">
        <v>52</v>
      </c>
      <c r="C10" s="62" t="s">
        <v>1</v>
      </c>
      <c r="D10" s="62" t="s">
        <v>2</v>
      </c>
      <c r="E10" s="62" t="s">
        <v>3</v>
      </c>
      <c r="F10" s="62" t="s">
        <v>4</v>
      </c>
      <c r="G10" s="62" t="s">
        <v>5</v>
      </c>
      <c r="H10" s="62" t="s">
        <v>53</v>
      </c>
      <c r="I10" s="62" t="s">
        <v>542</v>
      </c>
      <c r="J10" s="62" t="s">
        <v>543</v>
      </c>
      <c r="K10" s="62" t="s">
        <v>54</v>
      </c>
      <c r="L10" s="62" t="s">
        <v>6</v>
      </c>
      <c r="M10" s="62" t="s">
        <v>7</v>
      </c>
      <c r="N10" s="62" t="s">
        <v>55</v>
      </c>
      <c r="O10" s="62" t="s">
        <v>525</v>
      </c>
      <c r="P10" s="62" t="s">
        <v>541</v>
      </c>
    </row>
    <row r="11" spans="1:16" x14ac:dyDescent="0.25">
      <c r="A11" t="s">
        <v>8</v>
      </c>
      <c r="B11" t="s">
        <v>56</v>
      </c>
      <c r="C11" t="s">
        <v>9</v>
      </c>
      <c r="D11" t="s">
        <v>10</v>
      </c>
      <c r="E11" t="s">
        <v>10</v>
      </c>
      <c r="F11">
        <v>42102</v>
      </c>
      <c r="G11">
        <v>42102</v>
      </c>
      <c r="H11" s="81">
        <v>42102</v>
      </c>
      <c r="I11">
        <v>4</v>
      </c>
      <c r="J11" t="s">
        <v>494</v>
      </c>
      <c r="K11" s="14">
        <v>37726.33</v>
      </c>
      <c r="L11" t="s">
        <v>11</v>
      </c>
      <c r="M11">
        <v>0</v>
      </c>
      <c r="N11" t="s">
        <v>63</v>
      </c>
      <c r="O11" t="s">
        <v>120</v>
      </c>
      <c r="P11" t="s">
        <v>466</v>
      </c>
    </row>
    <row r="12" spans="1:16" x14ac:dyDescent="0.25">
      <c r="A12" t="s">
        <v>8</v>
      </c>
      <c r="B12" t="s">
        <v>56</v>
      </c>
      <c r="C12" t="s">
        <v>9</v>
      </c>
      <c r="D12" t="s">
        <v>12</v>
      </c>
      <c r="E12" t="s">
        <v>12</v>
      </c>
      <c r="F12">
        <v>42123</v>
      </c>
      <c r="G12">
        <v>42123</v>
      </c>
      <c r="H12" s="81">
        <v>42123</v>
      </c>
      <c r="I12">
        <v>4</v>
      </c>
      <c r="J12" t="s">
        <v>494</v>
      </c>
      <c r="K12" s="14">
        <v>38852.68</v>
      </c>
      <c r="L12" t="s">
        <v>11</v>
      </c>
      <c r="M12">
        <v>0</v>
      </c>
      <c r="N12" t="s">
        <v>63</v>
      </c>
      <c r="O12" t="s">
        <v>120</v>
      </c>
      <c r="P12" t="s">
        <v>466</v>
      </c>
    </row>
    <row r="13" spans="1:16" x14ac:dyDescent="0.25">
      <c r="A13" t="s">
        <v>8</v>
      </c>
      <c r="B13" t="s">
        <v>56</v>
      </c>
      <c r="C13" t="s">
        <v>9</v>
      </c>
      <c r="D13" t="s">
        <v>424</v>
      </c>
      <c r="E13" t="s">
        <v>424</v>
      </c>
      <c r="F13">
        <v>42432</v>
      </c>
      <c r="G13">
        <v>42432</v>
      </c>
      <c r="H13" s="81">
        <v>42432</v>
      </c>
      <c r="I13">
        <v>3</v>
      </c>
      <c r="J13" t="s">
        <v>505</v>
      </c>
      <c r="K13" s="14">
        <v>39601.49</v>
      </c>
      <c r="L13" t="s">
        <v>11</v>
      </c>
      <c r="M13">
        <v>0</v>
      </c>
      <c r="N13" t="s">
        <v>334</v>
      </c>
      <c r="O13" t="s">
        <v>120</v>
      </c>
      <c r="P13" t="s">
        <v>466</v>
      </c>
    </row>
    <row r="14" spans="1:16" x14ac:dyDescent="0.25">
      <c r="A14" t="s">
        <v>8</v>
      </c>
      <c r="B14" t="s">
        <v>56</v>
      </c>
      <c r="C14" t="s">
        <v>9</v>
      </c>
      <c r="D14" t="s">
        <v>95</v>
      </c>
      <c r="E14" t="s">
        <v>95</v>
      </c>
      <c r="F14">
        <v>42152</v>
      </c>
      <c r="G14">
        <v>42152</v>
      </c>
      <c r="H14" s="81">
        <v>42152</v>
      </c>
      <c r="I14">
        <v>5</v>
      </c>
      <c r="J14" t="s">
        <v>495</v>
      </c>
      <c r="K14" s="14">
        <v>45183.01</v>
      </c>
      <c r="L14" t="s">
        <v>11</v>
      </c>
      <c r="M14">
        <v>0</v>
      </c>
      <c r="N14" t="s">
        <v>63</v>
      </c>
      <c r="O14" t="s">
        <v>120</v>
      </c>
      <c r="P14" t="s">
        <v>466</v>
      </c>
    </row>
    <row r="15" spans="1:16" x14ac:dyDescent="0.25">
      <c r="A15" t="s">
        <v>8</v>
      </c>
      <c r="B15" t="s">
        <v>56</v>
      </c>
      <c r="C15" t="s">
        <v>9</v>
      </c>
      <c r="D15" t="s">
        <v>401</v>
      </c>
      <c r="E15" t="s">
        <v>401</v>
      </c>
      <c r="F15">
        <v>42405</v>
      </c>
      <c r="G15">
        <v>42405</v>
      </c>
      <c r="H15" s="81">
        <v>42405</v>
      </c>
      <c r="I15">
        <v>2</v>
      </c>
      <c r="J15" t="s">
        <v>504</v>
      </c>
      <c r="K15" s="14">
        <v>36224.74</v>
      </c>
      <c r="L15" t="s">
        <v>11</v>
      </c>
      <c r="M15">
        <v>0</v>
      </c>
      <c r="N15" t="s">
        <v>334</v>
      </c>
      <c r="O15" t="s">
        <v>120</v>
      </c>
      <c r="P15" t="s">
        <v>466</v>
      </c>
    </row>
    <row r="16" spans="1:16" x14ac:dyDescent="0.25">
      <c r="A16" t="s">
        <v>8</v>
      </c>
      <c r="B16" t="s">
        <v>56</v>
      </c>
      <c r="C16" t="s">
        <v>9</v>
      </c>
      <c r="D16" t="s">
        <v>364</v>
      </c>
      <c r="E16" t="s">
        <v>364</v>
      </c>
      <c r="F16">
        <v>42375</v>
      </c>
      <c r="G16">
        <v>42375</v>
      </c>
      <c r="H16" s="81">
        <v>42375</v>
      </c>
      <c r="I16">
        <v>1</v>
      </c>
      <c r="J16" t="s">
        <v>503</v>
      </c>
      <c r="K16" s="14">
        <v>41742.67</v>
      </c>
      <c r="L16" t="s">
        <v>11</v>
      </c>
      <c r="M16">
        <v>0</v>
      </c>
      <c r="N16" t="s">
        <v>334</v>
      </c>
      <c r="O16" t="s">
        <v>120</v>
      </c>
      <c r="P16" t="s">
        <v>466</v>
      </c>
    </row>
    <row r="17" spans="1:16" x14ac:dyDescent="0.25">
      <c r="A17" t="s">
        <v>8</v>
      </c>
      <c r="B17" t="s">
        <v>56</v>
      </c>
      <c r="C17" t="s">
        <v>9</v>
      </c>
      <c r="D17" t="s">
        <v>321</v>
      </c>
      <c r="E17" t="s">
        <v>321</v>
      </c>
      <c r="F17">
        <v>42334</v>
      </c>
      <c r="G17">
        <v>42334</v>
      </c>
      <c r="H17" s="81">
        <v>42334</v>
      </c>
      <c r="I17">
        <v>11</v>
      </c>
      <c r="J17" t="s">
        <v>501</v>
      </c>
      <c r="K17" s="14">
        <v>34147.760000000002</v>
      </c>
      <c r="L17" t="s">
        <v>11</v>
      </c>
      <c r="M17">
        <v>0</v>
      </c>
      <c r="N17" t="s">
        <v>334</v>
      </c>
      <c r="O17" t="s">
        <v>120</v>
      </c>
      <c r="P17" t="s">
        <v>466</v>
      </c>
    </row>
    <row r="18" spans="1:16" x14ac:dyDescent="0.25">
      <c r="A18" t="s">
        <v>8</v>
      </c>
      <c r="B18" t="s">
        <v>56</v>
      </c>
      <c r="C18" t="s">
        <v>9</v>
      </c>
      <c r="D18" t="s">
        <v>305</v>
      </c>
      <c r="E18" t="s">
        <v>305</v>
      </c>
      <c r="F18">
        <v>42307</v>
      </c>
      <c r="G18">
        <v>42307</v>
      </c>
      <c r="H18" s="81">
        <v>42307</v>
      </c>
      <c r="I18">
        <v>10</v>
      </c>
      <c r="J18" t="s">
        <v>500</v>
      </c>
      <c r="K18" s="14">
        <v>30292.400000000001</v>
      </c>
      <c r="L18" t="s">
        <v>11</v>
      </c>
      <c r="M18">
        <v>0</v>
      </c>
      <c r="N18" t="s">
        <v>120</v>
      </c>
      <c r="O18" t="s">
        <v>120</v>
      </c>
      <c r="P18" t="s">
        <v>466</v>
      </c>
    </row>
    <row r="19" spans="1:16" x14ac:dyDescent="0.25">
      <c r="A19" t="s">
        <v>8</v>
      </c>
      <c r="B19" t="s">
        <v>56</v>
      </c>
      <c r="C19" t="s">
        <v>9</v>
      </c>
      <c r="D19" t="s">
        <v>304</v>
      </c>
      <c r="E19" t="s">
        <v>304</v>
      </c>
      <c r="F19">
        <v>42279</v>
      </c>
      <c r="G19">
        <v>42279</v>
      </c>
      <c r="H19" s="81">
        <v>42279</v>
      </c>
      <c r="I19">
        <v>10</v>
      </c>
      <c r="J19" t="s">
        <v>500</v>
      </c>
      <c r="K19" s="14">
        <v>48042.04</v>
      </c>
      <c r="L19" t="s">
        <v>11</v>
      </c>
      <c r="M19">
        <v>0</v>
      </c>
      <c r="N19" t="s">
        <v>120</v>
      </c>
      <c r="O19" t="s">
        <v>120</v>
      </c>
      <c r="P19" t="s">
        <v>466</v>
      </c>
    </row>
    <row r="20" spans="1:16" x14ac:dyDescent="0.25">
      <c r="A20" t="s">
        <v>8</v>
      </c>
      <c r="B20" t="s">
        <v>56</v>
      </c>
      <c r="C20" t="s">
        <v>9</v>
      </c>
      <c r="D20" t="s">
        <v>172</v>
      </c>
      <c r="E20" t="s">
        <v>172</v>
      </c>
      <c r="F20">
        <v>42186</v>
      </c>
      <c r="G20">
        <v>42186</v>
      </c>
      <c r="H20" s="81">
        <v>42186</v>
      </c>
      <c r="I20">
        <v>7</v>
      </c>
      <c r="J20" t="s">
        <v>497</v>
      </c>
      <c r="K20" s="14">
        <v>58319.78</v>
      </c>
      <c r="L20" t="s">
        <v>11</v>
      </c>
      <c r="M20">
        <v>0</v>
      </c>
      <c r="N20" t="s">
        <v>63</v>
      </c>
      <c r="O20" t="s">
        <v>120</v>
      </c>
      <c r="P20" t="s">
        <v>466</v>
      </c>
    </row>
    <row r="21" spans="1:16" x14ac:dyDescent="0.25">
      <c r="A21" t="s">
        <v>8</v>
      </c>
      <c r="B21" t="s">
        <v>56</v>
      </c>
      <c r="C21" t="s">
        <v>9</v>
      </c>
      <c r="D21" t="s">
        <v>173</v>
      </c>
      <c r="E21" t="s">
        <v>173</v>
      </c>
      <c r="F21">
        <v>42215</v>
      </c>
      <c r="G21">
        <v>42215</v>
      </c>
      <c r="H21" s="81">
        <v>42215</v>
      </c>
      <c r="I21">
        <v>7</v>
      </c>
      <c r="J21" t="s">
        <v>497</v>
      </c>
      <c r="K21" s="14">
        <v>40743.18</v>
      </c>
      <c r="L21" t="s">
        <v>11</v>
      </c>
      <c r="M21">
        <v>0</v>
      </c>
      <c r="N21" t="s">
        <v>63</v>
      </c>
      <c r="O21" t="s">
        <v>120</v>
      </c>
      <c r="P21" t="s">
        <v>466</v>
      </c>
    </row>
    <row r="22" spans="1:16" x14ac:dyDescent="0.25">
      <c r="A22" t="s">
        <v>344</v>
      </c>
      <c r="B22" t="s">
        <v>355</v>
      </c>
      <c r="C22" t="s">
        <v>9</v>
      </c>
      <c r="D22" t="s">
        <v>440</v>
      </c>
      <c r="E22" t="s">
        <v>440</v>
      </c>
      <c r="F22">
        <v>42438</v>
      </c>
      <c r="G22">
        <v>42438</v>
      </c>
      <c r="H22" s="81">
        <v>42438</v>
      </c>
      <c r="I22">
        <v>3</v>
      </c>
      <c r="J22" t="s">
        <v>505</v>
      </c>
      <c r="K22" s="14">
        <v>75492</v>
      </c>
      <c r="L22" t="s">
        <v>11</v>
      </c>
      <c r="M22">
        <v>0</v>
      </c>
      <c r="N22" t="s">
        <v>455</v>
      </c>
      <c r="O22" t="s">
        <v>529</v>
      </c>
      <c r="P22" t="s">
        <v>466</v>
      </c>
    </row>
    <row r="23" spans="1:16" x14ac:dyDescent="0.25">
      <c r="A23" t="s">
        <v>344</v>
      </c>
      <c r="B23" t="s">
        <v>355</v>
      </c>
      <c r="C23" t="s">
        <v>9</v>
      </c>
      <c r="D23" t="s">
        <v>345</v>
      </c>
      <c r="E23" t="s">
        <v>345</v>
      </c>
      <c r="F23">
        <v>42348</v>
      </c>
      <c r="G23">
        <v>42348</v>
      </c>
      <c r="H23" s="81">
        <v>42348</v>
      </c>
      <c r="I23">
        <v>12</v>
      </c>
      <c r="J23" t="s">
        <v>502</v>
      </c>
      <c r="K23" s="14">
        <v>28880.639999999999</v>
      </c>
      <c r="L23" t="s">
        <v>11</v>
      </c>
      <c r="M23">
        <v>0</v>
      </c>
      <c r="N23" t="s">
        <v>356</v>
      </c>
      <c r="O23" t="s">
        <v>529</v>
      </c>
      <c r="P23" t="s">
        <v>466</v>
      </c>
    </row>
    <row r="24" spans="1:16" x14ac:dyDescent="0.25">
      <c r="A24" t="s">
        <v>319</v>
      </c>
      <c r="B24" t="s">
        <v>332</v>
      </c>
      <c r="C24" t="s">
        <v>9</v>
      </c>
      <c r="D24" t="s">
        <v>337</v>
      </c>
      <c r="E24" t="s">
        <v>337</v>
      </c>
      <c r="F24">
        <v>42341</v>
      </c>
      <c r="G24">
        <v>42341</v>
      </c>
      <c r="H24" s="81">
        <v>42341</v>
      </c>
      <c r="I24">
        <v>12</v>
      </c>
      <c r="J24" t="s">
        <v>502</v>
      </c>
      <c r="K24" s="14">
        <v>50589.599999999999</v>
      </c>
      <c r="L24" t="s">
        <v>11</v>
      </c>
      <c r="M24">
        <v>0</v>
      </c>
      <c r="N24" t="s">
        <v>353</v>
      </c>
      <c r="O24" t="s">
        <v>527</v>
      </c>
      <c r="P24" t="s">
        <v>466</v>
      </c>
    </row>
    <row r="25" spans="1:16" x14ac:dyDescent="0.25">
      <c r="A25" t="s">
        <v>319</v>
      </c>
      <c r="B25" t="s">
        <v>332</v>
      </c>
      <c r="C25" t="s">
        <v>9</v>
      </c>
      <c r="D25" t="s">
        <v>320</v>
      </c>
      <c r="E25" t="s">
        <v>320</v>
      </c>
      <c r="F25">
        <v>42325</v>
      </c>
      <c r="G25">
        <v>42325</v>
      </c>
      <c r="H25" s="81">
        <v>42325</v>
      </c>
      <c r="I25">
        <v>11</v>
      </c>
      <c r="J25" t="s">
        <v>501</v>
      </c>
      <c r="K25" s="14">
        <v>102281.87</v>
      </c>
      <c r="L25" t="s">
        <v>11</v>
      </c>
      <c r="M25">
        <v>0</v>
      </c>
      <c r="N25" t="s">
        <v>333</v>
      </c>
      <c r="O25" t="s">
        <v>527</v>
      </c>
      <c r="P25" t="s">
        <v>466</v>
      </c>
    </row>
    <row r="26" spans="1:16" x14ac:dyDescent="0.25">
      <c r="A26" t="s">
        <v>432</v>
      </c>
      <c r="B26" t="s">
        <v>450</v>
      </c>
      <c r="C26" t="s">
        <v>9</v>
      </c>
      <c r="D26" t="s">
        <v>433</v>
      </c>
      <c r="E26" t="s">
        <v>433</v>
      </c>
      <c r="F26">
        <v>42436</v>
      </c>
      <c r="G26">
        <v>42436</v>
      </c>
      <c r="H26" s="81">
        <v>42436</v>
      </c>
      <c r="I26">
        <v>3</v>
      </c>
      <c r="J26" t="s">
        <v>505</v>
      </c>
      <c r="K26" s="14">
        <v>183368.75</v>
      </c>
      <c r="L26" t="s">
        <v>11</v>
      </c>
      <c r="M26">
        <v>0</v>
      </c>
      <c r="N26" t="s">
        <v>451</v>
      </c>
      <c r="O26" t="s">
        <v>527</v>
      </c>
      <c r="P26" t="s">
        <v>466</v>
      </c>
    </row>
    <row r="27" spans="1:16" x14ac:dyDescent="0.25">
      <c r="A27" t="s">
        <v>262</v>
      </c>
      <c r="B27" t="s">
        <v>287</v>
      </c>
      <c r="C27" t="s">
        <v>9</v>
      </c>
      <c r="D27" t="s">
        <v>402</v>
      </c>
      <c r="E27" t="s">
        <v>402</v>
      </c>
      <c r="F27">
        <v>42408</v>
      </c>
      <c r="G27">
        <v>42408</v>
      </c>
      <c r="H27" s="81">
        <v>42408</v>
      </c>
      <c r="I27">
        <v>2</v>
      </c>
      <c r="J27" t="s">
        <v>504</v>
      </c>
      <c r="K27" s="14">
        <v>45874.8</v>
      </c>
      <c r="L27" t="s">
        <v>11</v>
      </c>
      <c r="M27">
        <v>0</v>
      </c>
      <c r="N27" t="s">
        <v>416</v>
      </c>
      <c r="O27" t="s">
        <v>527</v>
      </c>
      <c r="P27" t="s">
        <v>466</v>
      </c>
    </row>
    <row r="28" spans="1:16" x14ac:dyDescent="0.25">
      <c r="A28" t="s">
        <v>262</v>
      </c>
      <c r="B28" t="s">
        <v>287</v>
      </c>
      <c r="C28" t="s">
        <v>9</v>
      </c>
      <c r="D28" t="s">
        <v>306</v>
      </c>
      <c r="E28" t="s">
        <v>306</v>
      </c>
      <c r="F28">
        <v>42286</v>
      </c>
      <c r="G28">
        <v>42286</v>
      </c>
      <c r="H28" s="81">
        <v>42286</v>
      </c>
      <c r="I28">
        <v>10</v>
      </c>
      <c r="J28" t="s">
        <v>500</v>
      </c>
      <c r="K28" s="14">
        <v>27600</v>
      </c>
      <c r="L28" t="s">
        <v>11</v>
      </c>
      <c r="M28">
        <v>0</v>
      </c>
      <c r="N28" t="s">
        <v>317</v>
      </c>
      <c r="O28" t="s">
        <v>527</v>
      </c>
      <c r="P28" t="s">
        <v>466</v>
      </c>
    </row>
    <row r="29" spans="1:16" x14ac:dyDescent="0.25">
      <c r="A29" t="s">
        <v>262</v>
      </c>
      <c r="B29" t="s">
        <v>287</v>
      </c>
      <c r="C29" t="s">
        <v>9</v>
      </c>
      <c r="D29" t="s">
        <v>264</v>
      </c>
      <c r="E29" t="s">
        <v>264</v>
      </c>
      <c r="F29">
        <v>42258</v>
      </c>
      <c r="G29">
        <v>42258</v>
      </c>
      <c r="H29" s="81">
        <v>42258</v>
      </c>
      <c r="I29">
        <v>9</v>
      </c>
      <c r="J29" t="s">
        <v>499</v>
      </c>
      <c r="K29" s="14">
        <v>28662.97</v>
      </c>
      <c r="L29" t="s">
        <v>11</v>
      </c>
      <c r="M29">
        <v>0</v>
      </c>
      <c r="N29" t="s">
        <v>289</v>
      </c>
      <c r="O29" t="s">
        <v>527</v>
      </c>
      <c r="P29" t="s">
        <v>466</v>
      </c>
    </row>
    <row r="30" spans="1:16" x14ac:dyDescent="0.25">
      <c r="A30" t="s">
        <v>262</v>
      </c>
      <c r="B30" t="s">
        <v>287</v>
      </c>
      <c r="C30" t="s">
        <v>9</v>
      </c>
      <c r="D30" t="s">
        <v>263</v>
      </c>
      <c r="E30" t="s">
        <v>263</v>
      </c>
      <c r="F30">
        <v>42256</v>
      </c>
      <c r="G30">
        <v>42256</v>
      </c>
      <c r="H30" s="81">
        <v>42256</v>
      </c>
      <c r="I30">
        <v>9</v>
      </c>
      <c r="J30" t="s">
        <v>499</v>
      </c>
      <c r="K30" s="14">
        <v>29188.85</v>
      </c>
      <c r="L30" t="s">
        <v>11</v>
      </c>
      <c r="M30">
        <v>0</v>
      </c>
      <c r="N30" t="s">
        <v>288</v>
      </c>
      <c r="O30" t="s">
        <v>527</v>
      </c>
      <c r="P30" t="s">
        <v>466</v>
      </c>
    </row>
    <row r="31" spans="1:16" x14ac:dyDescent="0.25">
      <c r="A31" t="s">
        <v>160</v>
      </c>
      <c r="B31" t="s">
        <v>170</v>
      </c>
      <c r="C31" t="s">
        <v>9</v>
      </c>
      <c r="D31" t="s">
        <v>283</v>
      </c>
      <c r="E31" t="s">
        <v>283</v>
      </c>
      <c r="F31">
        <v>42256</v>
      </c>
      <c r="G31">
        <v>42256</v>
      </c>
      <c r="H31" s="81">
        <v>42256</v>
      </c>
      <c r="I31">
        <v>9</v>
      </c>
      <c r="J31" t="s">
        <v>499</v>
      </c>
      <c r="K31" s="14">
        <v>138633.88</v>
      </c>
      <c r="L31" t="s">
        <v>11</v>
      </c>
      <c r="M31">
        <v>0</v>
      </c>
      <c r="N31" t="s">
        <v>301</v>
      </c>
      <c r="O31" t="s">
        <v>527</v>
      </c>
      <c r="P31" t="s">
        <v>466</v>
      </c>
    </row>
    <row r="32" spans="1:16" x14ac:dyDescent="0.25">
      <c r="A32" t="s">
        <v>160</v>
      </c>
      <c r="B32" t="s">
        <v>170</v>
      </c>
      <c r="C32" t="s">
        <v>9</v>
      </c>
      <c r="D32" t="s">
        <v>161</v>
      </c>
      <c r="E32" t="s">
        <v>161</v>
      </c>
      <c r="F32">
        <v>42159</v>
      </c>
      <c r="G32">
        <v>42159</v>
      </c>
      <c r="H32" s="81">
        <v>42159</v>
      </c>
      <c r="I32">
        <v>6</v>
      </c>
      <c r="J32" t="s">
        <v>496</v>
      </c>
      <c r="K32" s="14">
        <v>29836.799999999999</v>
      </c>
      <c r="L32" t="s">
        <v>11</v>
      </c>
      <c r="M32">
        <v>0</v>
      </c>
      <c r="N32" t="s">
        <v>171</v>
      </c>
      <c r="O32" t="s">
        <v>527</v>
      </c>
      <c r="P32" t="s">
        <v>466</v>
      </c>
    </row>
    <row r="33" spans="1:16" x14ac:dyDescent="0.25">
      <c r="A33" t="s">
        <v>160</v>
      </c>
      <c r="B33" t="s">
        <v>170</v>
      </c>
      <c r="C33" t="s">
        <v>9</v>
      </c>
      <c r="D33" t="s">
        <v>203</v>
      </c>
      <c r="E33" t="s">
        <v>203</v>
      </c>
      <c r="F33">
        <v>42192</v>
      </c>
      <c r="G33">
        <v>42192</v>
      </c>
      <c r="H33" s="81">
        <v>42192</v>
      </c>
      <c r="I33">
        <v>7</v>
      </c>
      <c r="J33" t="s">
        <v>497</v>
      </c>
      <c r="K33" s="14">
        <v>44680.800000000003</v>
      </c>
      <c r="L33" t="s">
        <v>11</v>
      </c>
      <c r="M33">
        <v>0</v>
      </c>
      <c r="N33" t="s">
        <v>214</v>
      </c>
      <c r="O33" t="s">
        <v>527</v>
      </c>
      <c r="P33" t="s">
        <v>466</v>
      </c>
    </row>
    <row r="34" spans="1:16" x14ac:dyDescent="0.25">
      <c r="A34" t="s">
        <v>18</v>
      </c>
      <c r="B34" t="s">
        <v>68</v>
      </c>
      <c r="C34" t="s">
        <v>9</v>
      </c>
      <c r="D34" t="s">
        <v>19</v>
      </c>
      <c r="E34" t="s">
        <v>19</v>
      </c>
      <c r="F34">
        <v>42109</v>
      </c>
      <c r="G34">
        <v>42109</v>
      </c>
      <c r="H34" s="81">
        <v>42109</v>
      </c>
      <c r="I34">
        <v>4</v>
      </c>
      <c r="J34" t="s">
        <v>494</v>
      </c>
      <c r="K34" s="14">
        <v>36421.980000000003</v>
      </c>
      <c r="L34" t="s">
        <v>11</v>
      </c>
      <c r="M34">
        <v>0</v>
      </c>
      <c r="N34" t="s">
        <v>69</v>
      </c>
      <c r="O34" t="s">
        <v>527</v>
      </c>
      <c r="P34" t="s">
        <v>466</v>
      </c>
    </row>
    <row r="35" spans="1:16" x14ac:dyDescent="0.25">
      <c r="A35" t="s">
        <v>18</v>
      </c>
      <c r="B35" t="s">
        <v>68</v>
      </c>
      <c r="C35" t="s">
        <v>9</v>
      </c>
      <c r="D35" t="s">
        <v>340</v>
      </c>
      <c r="E35" t="s">
        <v>340</v>
      </c>
      <c r="F35">
        <v>42341</v>
      </c>
      <c r="G35">
        <v>42341</v>
      </c>
      <c r="H35" s="81">
        <v>42341</v>
      </c>
      <c r="I35">
        <v>12</v>
      </c>
      <c r="J35" t="s">
        <v>502</v>
      </c>
      <c r="K35" s="14">
        <v>28453.99</v>
      </c>
      <c r="L35" t="s">
        <v>11</v>
      </c>
      <c r="M35">
        <v>0</v>
      </c>
      <c r="N35" t="s">
        <v>354</v>
      </c>
      <c r="O35" t="s">
        <v>527</v>
      </c>
      <c r="P35" t="s">
        <v>466</v>
      </c>
    </row>
    <row r="36" spans="1:16" x14ac:dyDescent="0.25">
      <c r="A36" t="s">
        <v>18</v>
      </c>
      <c r="B36" t="s">
        <v>68</v>
      </c>
      <c r="C36" t="s">
        <v>9</v>
      </c>
      <c r="D36" t="s">
        <v>179</v>
      </c>
      <c r="E36" t="s">
        <v>179</v>
      </c>
      <c r="F36">
        <v>42194</v>
      </c>
      <c r="G36">
        <v>42194</v>
      </c>
      <c r="H36" s="81">
        <v>42194</v>
      </c>
      <c r="I36">
        <v>7</v>
      </c>
      <c r="J36" t="s">
        <v>497</v>
      </c>
      <c r="K36" s="14">
        <v>35989.99</v>
      </c>
      <c r="L36" t="s">
        <v>11</v>
      </c>
      <c r="M36">
        <v>0</v>
      </c>
      <c r="N36" t="s">
        <v>205</v>
      </c>
      <c r="O36" t="s">
        <v>527</v>
      </c>
      <c r="P36" t="s">
        <v>466</v>
      </c>
    </row>
    <row r="37" spans="1:16" x14ac:dyDescent="0.25">
      <c r="A37" t="s">
        <v>221</v>
      </c>
      <c r="B37" t="s">
        <v>246</v>
      </c>
      <c r="C37" t="s">
        <v>9</v>
      </c>
      <c r="D37" t="s">
        <v>222</v>
      </c>
      <c r="E37" t="s">
        <v>222</v>
      </c>
      <c r="F37">
        <v>42242</v>
      </c>
      <c r="G37">
        <v>42242</v>
      </c>
      <c r="H37" s="81">
        <v>42242</v>
      </c>
      <c r="I37">
        <v>8</v>
      </c>
      <c r="J37" t="s">
        <v>498</v>
      </c>
      <c r="K37" s="14">
        <v>38064</v>
      </c>
      <c r="L37" t="s">
        <v>11</v>
      </c>
      <c r="M37">
        <v>0</v>
      </c>
      <c r="N37" t="s">
        <v>247</v>
      </c>
      <c r="O37" t="s">
        <v>527</v>
      </c>
      <c r="P37" t="s">
        <v>466</v>
      </c>
    </row>
    <row r="38" spans="1:16" x14ac:dyDescent="0.25">
      <c r="A38" t="s">
        <v>24</v>
      </c>
      <c r="B38" t="s">
        <v>74</v>
      </c>
      <c r="C38" t="s">
        <v>9</v>
      </c>
      <c r="D38" t="s">
        <v>25</v>
      </c>
      <c r="E38" t="s">
        <v>25</v>
      </c>
      <c r="F38">
        <v>42102</v>
      </c>
      <c r="G38">
        <v>42102</v>
      </c>
      <c r="H38" s="81">
        <v>42102</v>
      </c>
      <c r="I38">
        <v>4</v>
      </c>
      <c r="J38" t="s">
        <v>494</v>
      </c>
      <c r="K38" s="14">
        <v>36744</v>
      </c>
      <c r="L38" t="s">
        <v>11</v>
      </c>
      <c r="M38">
        <v>0</v>
      </c>
      <c r="N38" t="s">
        <v>75</v>
      </c>
      <c r="O38" t="s">
        <v>527</v>
      </c>
      <c r="P38" t="s">
        <v>466</v>
      </c>
    </row>
    <row r="39" spans="1:16" x14ac:dyDescent="0.25">
      <c r="A39" t="s">
        <v>348</v>
      </c>
      <c r="B39" t="s">
        <v>359</v>
      </c>
      <c r="C39" t="s">
        <v>9</v>
      </c>
      <c r="D39" t="s">
        <v>349</v>
      </c>
      <c r="E39" t="s">
        <v>349</v>
      </c>
      <c r="F39">
        <v>42340</v>
      </c>
      <c r="G39">
        <v>42340</v>
      </c>
      <c r="H39" s="81">
        <v>42340</v>
      </c>
      <c r="I39">
        <v>12</v>
      </c>
      <c r="J39" t="s">
        <v>502</v>
      </c>
      <c r="K39" s="14">
        <v>27066.31</v>
      </c>
      <c r="L39" t="s">
        <v>11</v>
      </c>
      <c r="M39">
        <v>0</v>
      </c>
      <c r="N39" t="s">
        <v>361</v>
      </c>
      <c r="O39" t="s">
        <v>527</v>
      </c>
      <c r="P39" t="s">
        <v>466</v>
      </c>
    </row>
    <row r="40" spans="1:16" x14ac:dyDescent="0.25">
      <c r="A40" t="s">
        <v>430</v>
      </c>
      <c r="B40" t="s">
        <v>448</v>
      </c>
      <c r="C40" t="s">
        <v>9</v>
      </c>
      <c r="D40" t="s">
        <v>431</v>
      </c>
      <c r="E40" t="s">
        <v>431</v>
      </c>
      <c r="F40">
        <v>42437</v>
      </c>
      <c r="G40">
        <v>42437</v>
      </c>
      <c r="H40" s="81">
        <v>42437</v>
      </c>
      <c r="I40">
        <v>3</v>
      </c>
      <c r="J40" t="s">
        <v>505</v>
      </c>
      <c r="K40" s="14">
        <v>663120</v>
      </c>
      <c r="L40" t="s">
        <v>11</v>
      </c>
      <c r="M40">
        <v>0</v>
      </c>
      <c r="N40" t="s">
        <v>449</v>
      </c>
      <c r="O40" t="s">
        <v>527</v>
      </c>
      <c r="P40" t="s">
        <v>466</v>
      </c>
    </row>
    <row r="41" spans="1:16" x14ac:dyDescent="0.25">
      <c r="A41" t="s">
        <v>228</v>
      </c>
      <c r="B41" t="s">
        <v>251</v>
      </c>
      <c r="C41" t="s">
        <v>9</v>
      </c>
      <c r="D41" t="s">
        <v>229</v>
      </c>
      <c r="E41" t="s">
        <v>229</v>
      </c>
      <c r="F41">
        <v>42227</v>
      </c>
      <c r="G41">
        <v>42227</v>
      </c>
      <c r="H41" s="81">
        <v>42227</v>
      </c>
      <c r="I41">
        <v>8</v>
      </c>
      <c r="J41" t="s">
        <v>498</v>
      </c>
      <c r="K41" s="14">
        <v>29840.57</v>
      </c>
      <c r="L41" t="s">
        <v>11</v>
      </c>
      <c r="M41">
        <v>0</v>
      </c>
      <c r="N41" t="s">
        <v>252</v>
      </c>
      <c r="O41" t="s">
        <v>527</v>
      </c>
      <c r="P41" t="s">
        <v>466</v>
      </c>
    </row>
    <row r="42" spans="1:16" x14ac:dyDescent="0.25">
      <c r="A42" t="s">
        <v>32</v>
      </c>
      <c r="B42" t="s">
        <v>77</v>
      </c>
      <c r="C42" t="s">
        <v>9</v>
      </c>
      <c r="D42" t="s">
        <v>436</v>
      </c>
      <c r="E42" t="s">
        <v>436</v>
      </c>
      <c r="F42">
        <v>42460</v>
      </c>
      <c r="G42">
        <v>42460</v>
      </c>
      <c r="H42" s="81">
        <v>42460</v>
      </c>
      <c r="I42">
        <v>3</v>
      </c>
      <c r="J42" t="s">
        <v>505</v>
      </c>
      <c r="K42" s="14">
        <v>27483.75</v>
      </c>
      <c r="L42" t="s">
        <v>11</v>
      </c>
      <c r="M42">
        <v>0</v>
      </c>
      <c r="N42" t="s">
        <v>452</v>
      </c>
      <c r="O42" t="s">
        <v>527</v>
      </c>
      <c r="P42" t="s">
        <v>466</v>
      </c>
    </row>
    <row r="43" spans="1:16" x14ac:dyDescent="0.25">
      <c r="A43" t="s">
        <v>32</v>
      </c>
      <c r="B43" t="s">
        <v>77</v>
      </c>
      <c r="C43" t="s">
        <v>9</v>
      </c>
      <c r="D43" t="s">
        <v>33</v>
      </c>
      <c r="E43" t="s">
        <v>33</v>
      </c>
      <c r="F43">
        <v>42102</v>
      </c>
      <c r="G43">
        <v>42102</v>
      </c>
      <c r="H43" s="81">
        <v>42102</v>
      </c>
      <c r="I43">
        <v>4</v>
      </c>
      <c r="J43" t="s">
        <v>494</v>
      </c>
      <c r="K43" s="14">
        <v>31175</v>
      </c>
      <c r="L43" t="s">
        <v>11</v>
      </c>
      <c r="M43">
        <v>0</v>
      </c>
      <c r="N43" t="s">
        <v>78</v>
      </c>
      <c r="O43" t="s">
        <v>527</v>
      </c>
      <c r="P43" t="s">
        <v>466</v>
      </c>
    </row>
    <row r="44" spans="1:16" x14ac:dyDescent="0.25">
      <c r="A44" t="s">
        <v>438</v>
      </c>
      <c r="B44" t="s">
        <v>453</v>
      </c>
      <c r="C44" t="s">
        <v>9</v>
      </c>
      <c r="D44" t="s">
        <v>439</v>
      </c>
      <c r="E44" t="s">
        <v>439</v>
      </c>
      <c r="F44">
        <v>42460</v>
      </c>
      <c r="G44">
        <v>42460</v>
      </c>
      <c r="H44" s="81">
        <v>42460</v>
      </c>
      <c r="I44">
        <v>3</v>
      </c>
      <c r="J44" t="s">
        <v>505</v>
      </c>
      <c r="K44" s="14">
        <v>48296.9</v>
      </c>
      <c r="L44" t="s">
        <v>11</v>
      </c>
      <c r="M44">
        <v>0</v>
      </c>
      <c r="N44" t="s">
        <v>454</v>
      </c>
      <c r="O44" t="s">
        <v>527</v>
      </c>
      <c r="P44" t="s">
        <v>466</v>
      </c>
    </row>
    <row r="45" spans="1:16" x14ac:dyDescent="0.25">
      <c r="A45" t="s">
        <v>158</v>
      </c>
      <c r="B45" t="s">
        <v>168</v>
      </c>
      <c r="C45" t="s">
        <v>9</v>
      </c>
      <c r="D45" t="s">
        <v>159</v>
      </c>
      <c r="E45" t="s">
        <v>159</v>
      </c>
      <c r="F45">
        <v>42165</v>
      </c>
      <c r="G45">
        <v>42165</v>
      </c>
      <c r="H45" s="81">
        <v>42165</v>
      </c>
      <c r="I45">
        <v>6</v>
      </c>
      <c r="J45" t="s">
        <v>496</v>
      </c>
      <c r="K45" s="14">
        <v>70803.600000000006</v>
      </c>
      <c r="L45" t="s">
        <v>11</v>
      </c>
      <c r="M45">
        <v>0</v>
      </c>
      <c r="N45" t="s">
        <v>169</v>
      </c>
      <c r="O45" t="s">
        <v>527</v>
      </c>
      <c r="P45" t="s">
        <v>466</v>
      </c>
    </row>
    <row r="46" spans="1:16" x14ac:dyDescent="0.25">
      <c r="A46" t="s">
        <v>346</v>
      </c>
      <c r="B46" t="s">
        <v>357</v>
      </c>
      <c r="C46" t="s">
        <v>9</v>
      </c>
      <c r="D46" t="s">
        <v>347</v>
      </c>
      <c r="E46" t="s">
        <v>347</v>
      </c>
      <c r="F46">
        <v>42359</v>
      </c>
      <c r="G46">
        <v>42359</v>
      </c>
      <c r="H46" s="81">
        <v>42359</v>
      </c>
      <c r="I46">
        <v>12</v>
      </c>
      <c r="J46" t="s">
        <v>502</v>
      </c>
      <c r="K46" s="14">
        <v>46711.199999999997</v>
      </c>
      <c r="L46" t="s">
        <v>11</v>
      </c>
      <c r="M46">
        <v>0</v>
      </c>
      <c r="N46" t="s">
        <v>358</v>
      </c>
      <c r="O46" t="s">
        <v>527</v>
      </c>
      <c r="P46" t="s">
        <v>466</v>
      </c>
    </row>
    <row r="47" spans="1:16" x14ac:dyDescent="0.25">
      <c r="A47" t="s">
        <v>144</v>
      </c>
      <c r="B47" t="s">
        <v>165</v>
      </c>
      <c r="C47" t="s">
        <v>9</v>
      </c>
      <c r="D47" t="s">
        <v>145</v>
      </c>
      <c r="E47" t="s">
        <v>145</v>
      </c>
      <c r="F47">
        <v>42177</v>
      </c>
      <c r="G47">
        <v>42177</v>
      </c>
      <c r="H47" s="81">
        <v>42177</v>
      </c>
      <c r="I47">
        <v>6</v>
      </c>
      <c r="J47" t="s">
        <v>496</v>
      </c>
      <c r="K47" s="14">
        <v>28102.67</v>
      </c>
      <c r="L47" t="s">
        <v>11</v>
      </c>
      <c r="M47">
        <v>0</v>
      </c>
      <c r="N47" t="s">
        <v>166</v>
      </c>
      <c r="O47" t="s">
        <v>527</v>
      </c>
      <c r="P47" t="s">
        <v>466</v>
      </c>
    </row>
    <row r="48" spans="1:16" x14ac:dyDescent="0.25">
      <c r="A48" t="s">
        <v>42</v>
      </c>
      <c r="B48" t="s">
        <v>85</v>
      </c>
      <c r="C48" t="s">
        <v>9</v>
      </c>
      <c r="D48" t="s">
        <v>446</v>
      </c>
      <c r="E48" t="s">
        <v>446</v>
      </c>
      <c r="F48">
        <v>42460</v>
      </c>
      <c r="G48">
        <v>42460</v>
      </c>
      <c r="H48" s="81">
        <v>42460</v>
      </c>
      <c r="I48">
        <v>3</v>
      </c>
      <c r="J48" t="s">
        <v>505</v>
      </c>
      <c r="K48" s="14">
        <v>33605.93</v>
      </c>
      <c r="L48" t="s">
        <v>11</v>
      </c>
      <c r="M48">
        <v>0</v>
      </c>
      <c r="N48" t="s">
        <v>459</v>
      </c>
      <c r="O48" t="s">
        <v>527</v>
      </c>
      <c r="P48" t="s">
        <v>466</v>
      </c>
    </row>
    <row r="49" spans="1:16" x14ac:dyDescent="0.25">
      <c r="A49" t="s">
        <v>42</v>
      </c>
      <c r="B49" t="s">
        <v>85</v>
      </c>
      <c r="C49" t="s">
        <v>9</v>
      </c>
      <c r="D49" t="s">
        <v>43</v>
      </c>
      <c r="E49" t="s">
        <v>43</v>
      </c>
      <c r="F49">
        <v>42102</v>
      </c>
      <c r="G49">
        <v>42102</v>
      </c>
      <c r="H49" s="81">
        <v>42102</v>
      </c>
      <c r="I49">
        <v>4</v>
      </c>
      <c r="J49" t="s">
        <v>494</v>
      </c>
      <c r="K49" s="14">
        <v>55816.73</v>
      </c>
      <c r="L49" t="s">
        <v>11</v>
      </c>
      <c r="M49">
        <v>0</v>
      </c>
      <c r="N49" t="s">
        <v>86</v>
      </c>
      <c r="O49" t="s">
        <v>527</v>
      </c>
      <c r="P49" t="s">
        <v>466</v>
      </c>
    </row>
    <row r="50" spans="1:16" x14ac:dyDescent="0.25">
      <c r="A50" t="s">
        <v>42</v>
      </c>
      <c r="B50" t="s">
        <v>85</v>
      </c>
      <c r="C50" t="s">
        <v>9</v>
      </c>
      <c r="D50" t="s">
        <v>350</v>
      </c>
      <c r="E50" t="s">
        <v>350</v>
      </c>
      <c r="F50">
        <v>42341</v>
      </c>
      <c r="G50">
        <v>42341</v>
      </c>
      <c r="H50" s="81">
        <v>42341</v>
      </c>
      <c r="I50">
        <v>12</v>
      </c>
      <c r="J50" t="s">
        <v>502</v>
      </c>
      <c r="K50" s="14">
        <v>33605.93</v>
      </c>
      <c r="L50" t="s">
        <v>11</v>
      </c>
      <c r="M50">
        <v>0</v>
      </c>
      <c r="N50" t="s">
        <v>362</v>
      </c>
      <c r="O50" t="s">
        <v>527</v>
      </c>
      <c r="P50" t="s">
        <v>466</v>
      </c>
    </row>
    <row r="51" spans="1:16" x14ac:dyDescent="0.25">
      <c r="A51" t="s">
        <v>42</v>
      </c>
      <c r="B51" t="s">
        <v>85</v>
      </c>
      <c r="C51" t="s">
        <v>9</v>
      </c>
      <c r="D51" t="s">
        <v>279</v>
      </c>
      <c r="E51" t="s">
        <v>279</v>
      </c>
      <c r="F51">
        <v>42256</v>
      </c>
      <c r="G51">
        <v>42256</v>
      </c>
      <c r="H51" s="81">
        <v>42256</v>
      </c>
      <c r="I51">
        <v>9</v>
      </c>
      <c r="J51" t="s">
        <v>499</v>
      </c>
      <c r="K51" s="14">
        <v>33605.93</v>
      </c>
      <c r="L51" t="s">
        <v>11</v>
      </c>
      <c r="M51">
        <v>0</v>
      </c>
      <c r="N51" t="s">
        <v>298</v>
      </c>
      <c r="O51" t="s">
        <v>527</v>
      </c>
      <c r="P51" t="s">
        <v>466</v>
      </c>
    </row>
    <row r="52" spans="1:16" x14ac:dyDescent="0.25">
      <c r="A52" t="s">
        <v>42</v>
      </c>
      <c r="B52" t="s">
        <v>85</v>
      </c>
      <c r="C52" t="s">
        <v>9</v>
      </c>
      <c r="D52" t="s">
        <v>157</v>
      </c>
      <c r="E52" t="s">
        <v>157</v>
      </c>
      <c r="F52">
        <v>42165</v>
      </c>
      <c r="G52">
        <v>42165</v>
      </c>
      <c r="H52" s="81">
        <v>42165</v>
      </c>
      <c r="I52">
        <v>6</v>
      </c>
      <c r="J52" t="s">
        <v>496</v>
      </c>
      <c r="K52" s="14">
        <v>33605.93</v>
      </c>
      <c r="L52" t="s">
        <v>11</v>
      </c>
      <c r="M52">
        <v>0</v>
      </c>
      <c r="N52" t="s">
        <v>167</v>
      </c>
      <c r="O52" t="s">
        <v>527</v>
      </c>
      <c r="P52" t="s">
        <v>466</v>
      </c>
    </row>
    <row r="53" spans="1:16" x14ac:dyDescent="0.25">
      <c r="A53" t="s">
        <v>112</v>
      </c>
      <c r="B53" t="s">
        <v>131</v>
      </c>
      <c r="C53" t="s">
        <v>9</v>
      </c>
      <c r="D53" t="s">
        <v>445</v>
      </c>
      <c r="E53" t="s">
        <v>445</v>
      </c>
      <c r="F53">
        <v>42432</v>
      </c>
      <c r="G53">
        <v>42432</v>
      </c>
      <c r="H53" s="81">
        <v>42432</v>
      </c>
      <c r="I53">
        <v>3</v>
      </c>
      <c r="J53" t="s">
        <v>505</v>
      </c>
      <c r="K53" s="14">
        <v>81652.2</v>
      </c>
      <c r="L53" t="s">
        <v>11</v>
      </c>
      <c r="M53">
        <v>0</v>
      </c>
      <c r="N53" t="s">
        <v>458</v>
      </c>
      <c r="O53" t="s">
        <v>527</v>
      </c>
      <c r="P53" t="s">
        <v>466</v>
      </c>
    </row>
    <row r="54" spans="1:16" x14ac:dyDescent="0.25">
      <c r="A54" t="s">
        <v>112</v>
      </c>
      <c r="B54" t="s">
        <v>131</v>
      </c>
      <c r="C54" t="s">
        <v>9</v>
      </c>
      <c r="D54" t="s">
        <v>113</v>
      </c>
      <c r="E54" t="s">
        <v>113</v>
      </c>
      <c r="F54">
        <v>42125</v>
      </c>
      <c r="G54">
        <v>42125</v>
      </c>
      <c r="H54" s="81">
        <v>42125</v>
      </c>
      <c r="I54">
        <v>5</v>
      </c>
      <c r="J54" t="s">
        <v>495</v>
      </c>
      <c r="K54" s="14">
        <v>55044</v>
      </c>
      <c r="L54" t="s">
        <v>11</v>
      </c>
      <c r="M54">
        <v>0</v>
      </c>
      <c r="N54" t="s">
        <v>132</v>
      </c>
      <c r="O54" t="s">
        <v>527</v>
      </c>
      <c r="P54" t="s">
        <v>466</v>
      </c>
    </row>
    <row r="55" spans="1:16" x14ac:dyDescent="0.25">
      <c r="A55" t="s">
        <v>44</v>
      </c>
      <c r="B55" t="s">
        <v>87</v>
      </c>
      <c r="C55" t="s">
        <v>9</v>
      </c>
      <c r="D55" t="s">
        <v>45</v>
      </c>
      <c r="E55" t="s">
        <v>45</v>
      </c>
      <c r="F55">
        <v>42102</v>
      </c>
      <c r="G55">
        <v>42102</v>
      </c>
      <c r="H55" s="81">
        <v>42102</v>
      </c>
      <c r="I55">
        <v>4</v>
      </c>
      <c r="J55" t="s">
        <v>494</v>
      </c>
      <c r="K55" s="14">
        <v>209455.4</v>
      </c>
      <c r="L55" t="s">
        <v>11</v>
      </c>
      <c r="M55">
        <v>0</v>
      </c>
      <c r="N55" t="s">
        <v>88</v>
      </c>
      <c r="O55" t="s">
        <v>527</v>
      </c>
      <c r="P55" t="s">
        <v>466</v>
      </c>
    </row>
    <row r="56" spans="1:16" x14ac:dyDescent="0.25">
      <c r="A56" t="s">
        <v>44</v>
      </c>
      <c r="B56" t="s">
        <v>87</v>
      </c>
      <c r="C56" t="s">
        <v>9</v>
      </c>
      <c r="D56" t="s">
        <v>46</v>
      </c>
      <c r="E56" t="s">
        <v>46</v>
      </c>
      <c r="F56">
        <v>42104</v>
      </c>
      <c r="G56">
        <v>42104</v>
      </c>
      <c r="H56" s="81">
        <v>42104</v>
      </c>
      <c r="I56">
        <v>4</v>
      </c>
      <c r="J56" t="s">
        <v>494</v>
      </c>
      <c r="K56" s="14">
        <v>42477.84</v>
      </c>
      <c r="L56" t="s">
        <v>11</v>
      </c>
      <c r="M56">
        <v>0</v>
      </c>
      <c r="N56" t="s">
        <v>89</v>
      </c>
      <c r="O56" t="s">
        <v>527</v>
      </c>
      <c r="P56" t="s">
        <v>466</v>
      </c>
    </row>
    <row r="57" spans="1:16" x14ac:dyDescent="0.25">
      <c r="A57" t="s">
        <v>44</v>
      </c>
      <c r="B57" t="s">
        <v>87</v>
      </c>
      <c r="C57" t="s">
        <v>9</v>
      </c>
      <c r="D57" t="s">
        <v>47</v>
      </c>
      <c r="E57" t="s">
        <v>47</v>
      </c>
      <c r="F57">
        <v>42117</v>
      </c>
      <c r="G57">
        <v>42117</v>
      </c>
      <c r="H57" s="81">
        <v>42117</v>
      </c>
      <c r="I57">
        <v>4</v>
      </c>
      <c r="J57" t="s">
        <v>494</v>
      </c>
      <c r="K57" s="14">
        <v>160704.92000000001</v>
      </c>
      <c r="L57" t="s">
        <v>11</v>
      </c>
      <c r="M57">
        <v>0</v>
      </c>
      <c r="N57" t="s">
        <v>90</v>
      </c>
      <c r="O57" t="s">
        <v>527</v>
      </c>
      <c r="P57" t="s">
        <v>466</v>
      </c>
    </row>
    <row r="58" spans="1:16" x14ac:dyDescent="0.25">
      <c r="A58" t="s">
        <v>44</v>
      </c>
      <c r="B58" t="s">
        <v>87</v>
      </c>
      <c r="C58" t="s">
        <v>9</v>
      </c>
      <c r="D58" t="s">
        <v>352</v>
      </c>
      <c r="E58" t="s">
        <v>352</v>
      </c>
      <c r="F58">
        <v>42355</v>
      </c>
      <c r="G58">
        <v>42355</v>
      </c>
      <c r="H58" s="81">
        <v>42355</v>
      </c>
      <c r="I58">
        <v>12</v>
      </c>
      <c r="J58" t="s">
        <v>502</v>
      </c>
      <c r="K58" s="14">
        <v>249186.56</v>
      </c>
      <c r="L58" t="s">
        <v>11</v>
      </c>
      <c r="M58">
        <v>0</v>
      </c>
      <c r="N58" t="s">
        <v>299</v>
      </c>
      <c r="O58" t="s">
        <v>527</v>
      </c>
      <c r="P58" t="s">
        <v>466</v>
      </c>
    </row>
    <row r="59" spans="1:16" x14ac:dyDescent="0.25">
      <c r="A59" t="s">
        <v>44</v>
      </c>
      <c r="B59" t="s">
        <v>87</v>
      </c>
      <c r="C59" t="s">
        <v>9</v>
      </c>
      <c r="D59" t="s">
        <v>351</v>
      </c>
      <c r="E59" t="s">
        <v>351</v>
      </c>
      <c r="F59">
        <v>42341</v>
      </c>
      <c r="G59">
        <v>42341</v>
      </c>
      <c r="H59" s="81">
        <v>42341</v>
      </c>
      <c r="I59">
        <v>12</v>
      </c>
      <c r="J59" t="s">
        <v>502</v>
      </c>
      <c r="K59" s="14">
        <v>157999.07</v>
      </c>
      <c r="L59" t="s">
        <v>11</v>
      </c>
      <c r="M59">
        <v>0</v>
      </c>
      <c r="N59" t="s">
        <v>363</v>
      </c>
      <c r="O59" t="s">
        <v>527</v>
      </c>
      <c r="P59" t="s">
        <v>466</v>
      </c>
    </row>
    <row r="60" spans="1:16" x14ac:dyDescent="0.25">
      <c r="A60" t="s">
        <v>44</v>
      </c>
      <c r="B60" t="s">
        <v>87</v>
      </c>
      <c r="C60" t="s">
        <v>9</v>
      </c>
      <c r="D60" t="s">
        <v>282</v>
      </c>
      <c r="E60" t="s">
        <v>282</v>
      </c>
      <c r="F60">
        <v>42276</v>
      </c>
      <c r="G60">
        <v>42276</v>
      </c>
      <c r="H60" s="81">
        <v>42276</v>
      </c>
      <c r="I60">
        <v>9</v>
      </c>
      <c r="J60" t="s">
        <v>499</v>
      </c>
      <c r="K60" s="14">
        <v>31335.599999999999</v>
      </c>
      <c r="L60" t="s">
        <v>11</v>
      </c>
      <c r="M60">
        <v>0</v>
      </c>
      <c r="N60" t="s">
        <v>300</v>
      </c>
      <c r="O60" t="s">
        <v>527</v>
      </c>
      <c r="P60" t="s">
        <v>466</v>
      </c>
    </row>
    <row r="61" spans="1:16" x14ac:dyDescent="0.25">
      <c r="A61" t="s">
        <v>44</v>
      </c>
      <c r="B61" t="s">
        <v>87</v>
      </c>
      <c r="C61" t="s">
        <v>9</v>
      </c>
      <c r="D61" t="s">
        <v>281</v>
      </c>
      <c r="E61" t="s">
        <v>281</v>
      </c>
      <c r="F61">
        <v>42258</v>
      </c>
      <c r="G61">
        <v>42258</v>
      </c>
      <c r="H61" s="81">
        <v>42258</v>
      </c>
      <c r="I61">
        <v>9</v>
      </c>
      <c r="J61" t="s">
        <v>499</v>
      </c>
      <c r="K61" s="14">
        <v>47347.16</v>
      </c>
      <c r="L61" t="s">
        <v>11</v>
      </c>
      <c r="M61">
        <v>0</v>
      </c>
      <c r="N61" t="s">
        <v>299</v>
      </c>
      <c r="O61" t="s">
        <v>527</v>
      </c>
      <c r="P61" t="s">
        <v>466</v>
      </c>
    </row>
    <row r="62" spans="1:16" x14ac:dyDescent="0.25">
      <c r="A62" t="s">
        <v>44</v>
      </c>
      <c r="B62" t="s">
        <v>87</v>
      </c>
      <c r="C62" t="s">
        <v>9</v>
      </c>
      <c r="D62" t="s">
        <v>280</v>
      </c>
      <c r="E62" t="s">
        <v>280</v>
      </c>
      <c r="F62">
        <v>42256</v>
      </c>
      <c r="G62">
        <v>42256</v>
      </c>
      <c r="H62" s="81">
        <v>42256</v>
      </c>
      <c r="I62">
        <v>9</v>
      </c>
      <c r="J62" t="s">
        <v>499</v>
      </c>
      <c r="K62" s="14">
        <v>46092.11</v>
      </c>
      <c r="L62" t="s">
        <v>11</v>
      </c>
      <c r="M62">
        <v>0</v>
      </c>
      <c r="N62" t="s">
        <v>299</v>
      </c>
      <c r="O62" t="s">
        <v>527</v>
      </c>
      <c r="P62" t="s">
        <v>466</v>
      </c>
    </row>
    <row r="63" spans="1:16" x14ac:dyDescent="0.25">
      <c r="A63" t="s">
        <v>44</v>
      </c>
      <c r="B63" t="s">
        <v>87</v>
      </c>
      <c r="C63" t="s">
        <v>9</v>
      </c>
      <c r="D63" t="s">
        <v>240</v>
      </c>
      <c r="E63" t="s">
        <v>240</v>
      </c>
      <c r="F63">
        <v>42234</v>
      </c>
      <c r="G63">
        <v>42234</v>
      </c>
      <c r="H63" s="81">
        <v>42234</v>
      </c>
      <c r="I63">
        <v>8</v>
      </c>
      <c r="J63" t="s">
        <v>498</v>
      </c>
      <c r="K63" s="14">
        <v>143268.23000000001</v>
      </c>
      <c r="L63" t="s">
        <v>11</v>
      </c>
      <c r="M63">
        <v>0</v>
      </c>
      <c r="N63" t="s">
        <v>257</v>
      </c>
      <c r="O63" t="s">
        <v>527</v>
      </c>
      <c r="P63" t="s">
        <v>466</v>
      </c>
    </row>
    <row r="64" spans="1:16" x14ac:dyDescent="0.25">
      <c r="A64" t="s">
        <v>44</v>
      </c>
      <c r="B64" t="s">
        <v>87</v>
      </c>
      <c r="C64" t="s">
        <v>9</v>
      </c>
      <c r="D64" t="s">
        <v>239</v>
      </c>
      <c r="E64" t="s">
        <v>239</v>
      </c>
      <c r="F64">
        <v>42227</v>
      </c>
      <c r="G64">
        <v>42227</v>
      </c>
      <c r="H64" s="81">
        <v>42227</v>
      </c>
      <c r="I64">
        <v>8</v>
      </c>
      <c r="J64" t="s">
        <v>498</v>
      </c>
      <c r="K64" s="14">
        <v>74432.94</v>
      </c>
      <c r="L64" t="s">
        <v>11</v>
      </c>
      <c r="M64">
        <v>0</v>
      </c>
      <c r="N64" t="s">
        <v>256</v>
      </c>
      <c r="O64" t="s">
        <v>527</v>
      </c>
      <c r="P64" t="s">
        <v>466</v>
      </c>
    </row>
    <row r="65" spans="1:16" x14ac:dyDescent="0.25">
      <c r="A65" t="s">
        <v>44</v>
      </c>
      <c r="B65" t="s">
        <v>87</v>
      </c>
      <c r="C65" t="s">
        <v>9</v>
      </c>
      <c r="D65" t="s">
        <v>238</v>
      </c>
      <c r="E65" t="s">
        <v>238</v>
      </c>
      <c r="F65">
        <v>42220</v>
      </c>
      <c r="G65">
        <v>42220</v>
      </c>
      <c r="H65" s="81">
        <v>42220</v>
      </c>
      <c r="I65">
        <v>8</v>
      </c>
      <c r="J65" t="s">
        <v>498</v>
      </c>
      <c r="K65" s="14">
        <v>39780</v>
      </c>
      <c r="L65" t="s">
        <v>11</v>
      </c>
      <c r="M65">
        <v>0</v>
      </c>
      <c r="N65" t="s">
        <v>255</v>
      </c>
      <c r="O65" t="s">
        <v>527</v>
      </c>
      <c r="P65" t="s">
        <v>466</v>
      </c>
    </row>
    <row r="66" spans="1:16" x14ac:dyDescent="0.25">
      <c r="A66" t="s">
        <v>44</v>
      </c>
      <c r="B66" t="s">
        <v>87</v>
      </c>
      <c r="C66" t="s">
        <v>9</v>
      </c>
      <c r="D66" t="s">
        <v>202</v>
      </c>
      <c r="E66" t="s">
        <v>202</v>
      </c>
      <c r="F66">
        <v>42201</v>
      </c>
      <c r="G66">
        <v>42201</v>
      </c>
      <c r="H66" s="81">
        <v>42201</v>
      </c>
      <c r="I66">
        <v>7</v>
      </c>
      <c r="J66" t="s">
        <v>497</v>
      </c>
      <c r="K66" s="14">
        <v>39926.519999999997</v>
      </c>
      <c r="L66" t="s">
        <v>11</v>
      </c>
      <c r="M66">
        <v>0</v>
      </c>
      <c r="N66" t="s">
        <v>213</v>
      </c>
      <c r="O66" t="s">
        <v>527</v>
      </c>
      <c r="P66" t="s">
        <v>466</v>
      </c>
    </row>
    <row r="67" spans="1:16" x14ac:dyDescent="0.25">
      <c r="A67" t="s">
        <v>241</v>
      </c>
      <c r="B67" t="s">
        <v>258</v>
      </c>
      <c r="C67" t="s">
        <v>9</v>
      </c>
      <c r="D67" t="s">
        <v>383</v>
      </c>
      <c r="E67" t="s">
        <v>383</v>
      </c>
      <c r="F67">
        <v>42375</v>
      </c>
      <c r="G67">
        <v>42375</v>
      </c>
      <c r="H67" s="81">
        <v>42375</v>
      </c>
      <c r="I67">
        <v>1</v>
      </c>
      <c r="J67" t="s">
        <v>503</v>
      </c>
      <c r="K67" s="14">
        <v>26622</v>
      </c>
      <c r="L67" t="s">
        <v>11</v>
      </c>
      <c r="M67">
        <v>0</v>
      </c>
      <c r="N67" t="s">
        <v>395</v>
      </c>
      <c r="O67" t="s">
        <v>527</v>
      </c>
      <c r="P67" t="s">
        <v>466</v>
      </c>
    </row>
    <row r="68" spans="1:16" x14ac:dyDescent="0.25">
      <c r="A68" t="s">
        <v>241</v>
      </c>
      <c r="B68" t="s">
        <v>258</v>
      </c>
      <c r="C68" t="s">
        <v>9</v>
      </c>
      <c r="D68" t="s">
        <v>331</v>
      </c>
      <c r="E68" t="s">
        <v>331</v>
      </c>
      <c r="F68">
        <v>42313</v>
      </c>
      <c r="G68">
        <v>42313</v>
      </c>
      <c r="H68" s="81">
        <v>42313</v>
      </c>
      <c r="I68">
        <v>11</v>
      </c>
      <c r="J68" t="s">
        <v>501</v>
      </c>
      <c r="K68" s="14">
        <v>25150.799999999999</v>
      </c>
      <c r="L68" t="s">
        <v>11</v>
      </c>
      <c r="M68">
        <v>0</v>
      </c>
      <c r="N68" t="s">
        <v>336</v>
      </c>
      <c r="O68" t="s">
        <v>527</v>
      </c>
      <c r="P68" t="s">
        <v>466</v>
      </c>
    </row>
    <row r="69" spans="1:16" x14ac:dyDescent="0.25">
      <c r="A69" t="s">
        <v>241</v>
      </c>
      <c r="B69" t="s">
        <v>258</v>
      </c>
      <c r="C69" t="s">
        <v>9</v>
      </c>
      <c r="D69" t="s">
        <v>242</v>
      </c>
      <c r="E69" t="s">
        <v>242</v>
      </c>
      <c r="F69">
        <v>42242</v>
      </c>
      <c r="G69">
        <v>42242</v>
      </c>
      <c r="H69" s="81">
        <v>42242</v>
      </c>
      <c r="I69">
        <v>8</v>
      </c>
      <c r="J69" t="s">
        <v>498</v>
      </c>
      <c r="K69" s="14">
        <v>25150.799999999999</v>
      </c>
      <c r="L69" t="s">
        <v>11</v>
      </c>
      <c r="M69">
        <v>0</v>
      </c>
      <c r="N69" t="s">
        <v>259</v>
      </c>
      <c r="O69" t="s">
        <v>527</v>
      </c>
      <c r="P69" t="s">
        <v>466</v>
      </c>
    </row>
    <row r="70" spans="1:16" x14ac:dyDescent="0.25">
      <c r="A70" t="s">
        <v>50</v>
      </c>
      <c r="B70" t="s">
        <v>93</v>
      </c>
      <c r="C70" t="s">
        <v>9</v>
      </c>
      <c r="D70" t="s">
        <v>51</v>
      </c>
      <c r="E70" t="s">
        <v>51</v>
      </c>
      <c r="F70">
        <v>42102</v>
      </c>
      <c r="G70">
        <v>42102</v>
      </c>
      <c r="H70" s="81">
        <v>42102</v>
      </c>
      <c r="I70">
        <v>4</v>
      </c>
      <c r="J70" t="s">
        <v>494</v>
      </c>
      <c r="K70" s="14">
        <v>31800</v>
      </c>
      <c r="L70" t="s">
        <v>11</v>
      </c>
      <c r="M70">
        <v>0</v>
      </c>
      <c r="N70" t="s">
        <v>94</v>
      </c>
      <c r="O70" t="s">
        <v>527</v>
      </c>
      <c r="P70" t="s">
        <v>466</v>
      </c>
    </row>
    <row r="71" spans="1:16" x14ac:dyDescent="0.25">
      <c r="A71" t="s">
        <v>99</v>
      </c>
      <c r="B71" t="s">
        <v>123</v>
      </c>
      <c r="C71" t="s">
        <v>9</v>
      </c>
      <c r="D71" t="s">
        <v>100</v>
      </c>
      <c r="E71" t="s">
        <v>100</v>
      </c>
      <c r="F71">
        <v>42136</v>
      </c>
      <c r="G71">
        <v>42136</v>
      </c>
      <c r="H71" s="81">
        <v>42136</v>
      </c>
      <c r="I71">
        <v>5</v>
      </c>
      <c r="J71" t="s">
        <v>495</v>
      </c>
      <c r="K71" s="14">
        <v>46084.14</v>
      </c>
      <c r="L71" t="s">
        <v>11</v>
      </c>
      <c r="M71">
        <v>0</v>
      </c>
      <c r="N71" t="s">
        <v>80</v>
      </c>
      <c r="O71" t="s">
        <v>538</v>
      </c>
      <c r="P71" t="s">
        <v>466</v>
      </c>
    </row>
    <row r="72" spans="1:16" x14ac:dyDescent="0.25">
      <c r="A72" t="s">
        <v>36</v>
      </c>
      <c r="B72" t="s">
        <v>79</v>
      </c>
      <c r="C72" t="s">
        <v>9</v>
      </c>
      <c r="D72" t="s">
        <v>37</v>
      </c>
      <c r="E72" t="s">
        <v>37</v>
      </c>
      <c r="F72">
        <v>42109</v>
      </c>
      <c r="G72">
        <v>42109</v>
      </c>
      <c r="H72" s="81">
        <v>42109</v>
      </c>
      <c r="I72">
        <v>4</v>
      </c>
      <c r="J72" t="s">
        <v>494</v>
      </c>
      <c r="K72" s="14">
        <v>29855.75</v>
      </c>
      <c r="L72" t="s">
        <v>11</v>
      </c>
      <c r="M72">
        <v>0</v>
      </c>
      <c r="N72" t="s">
        <v>80</v>
      </c>
      <c r="O72" t="s">
        <v>538</v>
      </c>
      <c r="P72" t="s">
        <v>466</v>
      </c>
    </row>
    <row r="73" spans="1:16" x14ac:dyDescent="0.25">
      <c r="A73" t="s">
        <v>36</v>
      </c>
      <c r="B73" t="s">
        <v>79</v>
      </c>
      <c r="C73" t="s">
        <v>9</v>
      </c>
      <c r="D73" t="s">
        <v>149</v>
      </c>
      <c r="E73" t="s">
        <v>149</v>
      </c>
      <c r="F73">
        <v>42156</v>
      </c>
      <c r="G73">
        <v>42156</v>
      </c>
      <c r="H73" s="81">
        <v>42156</v>
      </c>
      <c r="I73">
        <v>6</v>
      </c>
      <c r="J73" t="s">
        <v>496</v>
      </c>
      <c r="K73" s="14">
        <v>35766.639999999999</v>
      </c>
      <c r="L73" t="s">
        <v>11</v>
      </c>
      <c r="M73">
        <v>0</v>
      </c>
      <c r="N73" t="s">
        <v>124</v>
      </c>
      <c r="O73" t="s">
        <v>538</v>
      </c>
      <c r="P73" t="s">
        <v>466</v>
      </c>
    </row>
    <row r="74" spans="1:16" x14ac:dyDescent="0.25">
      <c r="A74" t="s">
        <v>36</v>
      </c>
      <c r="B74" t="s">
        <v>79</v>
      </c>
      <c r="C74" t="s">
        <v>9</v>
      </c>
      <c r="D74" t="s">
        <v>150</v>
      </c>
      <c r="E74" t="s">
        <v>150</v>
      </c>
      <c r="F74">
        <v>42166</v>
      </c>
      <c r="G74">
        <v>42166</v>
      </c>
      <c r="H74" s="81">
        <v>42166</v>
      </c>
      <c r="I74">
        <v>6</v>
      </c>
      <c r="J74" t="s">
        <v>496</v>
      </c>
      <c r="K74" s="14">
        <v>81152.38</v>
      </c>
      <c r="L74" t="s">
        <v>11</v>
      </c>
      <c r="M74">
        <v>0</v>
      </c>
      <c r="N74" t="s">
        <v>124</v>
      </c>
      <c r="O74" t="s">
        <v>538</v>
      </c>
      <c r="P74" t="s">
        <v>466</v>
      </c>
    </row>
    <row r="75" spans="1:16" x14ac:dyDescent="0.25">
      <c r="A75" t="s">
        <v>36</v>
      </c>
      <c r="B75" t="s">
        <v>79</v>
      </c>
      <c r="C75" t="s">
        <v>9</v>
      </c>
      <c r="D75" t="s">
        <v>231</v>
      </c>
      <c r="E75" t="s">
        <v>231</v>
      </c>
      <c r="F75">
        <v>42247</v>
      </c>
      <c r="G75">
        <v>42247</v>
      </c>
      <c r="H75" s="81">
        <v>42247</v>
      </c>
      <c r="I75">
        <v>8</v>
      </c>
      <c r="J75" t="s">
        <v>498</v>
      </c>
      <c r="K75" s="14">
        <v>49330.81</v>
      </c>
      <c r="L75" t="s">
        <v>11</v>
      </c>
      <c r="M75">
        <v>0</v>
      </c>
      <c r="N75" t="s">
        <v>124</v>
      </c>
      <c r="O75" t="s">
        <v>538</v>
      </c>
      <c r="P75" t="s">
        <v>466</v>
      </c>
    </row>
    <row r="76" spans="1:16" x14ac:dyDescent="0.25">
      <c r="A76" t="s">
        <v>36</v>
      </c>
      <c r="B76" t="s">
        <v>79</v>
      </c>
      <c r="C76" t="s">
        <v>9</v>
      </c>
      <c r="D76" t="s">
        <v>194</v>
      </c>
      <c r="E76" t="s">
        <v>194</v>
      </c>
      <c r="F76">
        <v>42201</v>
      </c>
      <c r="G76">
        <v>42201</v>
      </c>
      <c r="H76" s="81">
        <v>42201</v>
      </c>
      <c r="I76">
        <v>7</v>
      </c>
      <c r="J76" t="s">
        <v>497</v>
      </c>
      <c r="K76" s="14">
        <v>121389.64</v>
      </c>
      <c r="L76" t="s">
        <v>11</v>
      </c>
      <c r="M76">
        <v>0</v>
      </c>
      <c r="N76" t="s">
        <v>124</v>
      </c>
      <c r="O76" t="s">
        <v>538</v>
      </c>
      <c r="P76" t="s">
        <v>466</v>
      </c>
    </row>
    <row r="77" spans="1:16" x14ac:dyDescent="0.25">
      <c r="A77" t="s">
        <v>236</v>
      </c>
      <c r="B77" t="s">
        <v>254</v>
      </c>
      <c r="C77" t="s">
        <v>9</v>
      </c>
      <c r="D77" t="s">
        <v>237</v>
      </c>
      <c r="E77" t="s">
        <v>237</v>
      </c>
      <c r="F77">
        <v>42229</v>
      </c>
      <c r="G77">
        <v>42229</v>
      </c>
      <c r="H77" s="81">
        <v>42229</v>
      </c>
      <c r="I77">
        <v>8</v>
      </c>
      <c r="J77" t="s">
        <v>498</v>
      </c>
      <c r="K77" s="14">
        <v>89770.9</v>
      </c>
      <c r="L77" t="s">
        <v>11</v>
      </c>
      <c r="M77">
        <v>0</v>
      </c>
      <c r="N77" t="s">
        <v>124</v>
      </c>
      <c r="O77" t="s">
        <v>538</v>
      </c>
      <c r="P77" t="s">
        <v>466</v>
      </c>
    </row>
    <row r="78" spans="1:16" x14ac:dyDescent="0.25">
      <c r="A78" t="s">
        <v>118</v>
      </c>
      <c r="B78" t="s">
        <v>136</v>
      </c>
      <c r="C78" t="s">
        <v>9</v>
      </c>
      <c r="D78" t="s">
        <v>119</v>
      </c>
      <c r="E78" t="s">
        <v>119</v>
      </c>
      <c r="F78">
        <v>42136</v>
      </c>
      <c r="G78">
        <v>42136</v>
      </c>
      <c r="H78" s="81">
        <v>42136</v>
      </c>
      <c r="I78">
        <v>5</v>
      </c>
      <c r="J78" t="s">
        <v>495</v>
      </c>
      <c r="K78" s="14">
        <v>26080.94</v>
      </c>
      <c r="L78" t="s">
        <v>11</v>
      </c>
      <c r="M78">
        <v>0</v>
      </c>
      <c r="N78" t="s">
        <v>80</v>
      </c>
      <c r="O78" t="s">
        <v>538</v>
      </c>
      <c r="P78" t="s">
        <v>466</v>
      </c>
    </row>
    <row r="79" spans="1:16" x14ac:dyDescent="0.25">
      <c r="A79" t="s">
        <v>118</v>
      </c>
      <c r="B79" t="s">
        <v>136</v>
      </c>
      <c r="C79" t="s">
        <v>9</v>
      </c>
      <c r="D79" t="s">
        <v>243</v>
      </c>
      <c r="E79" t="s">
        <v>243</v>
      </c>
      <c r="F79">
        <v>42227</v>
      </c>
      <c r="G79">
        <v>42227</v>
      </c>
      <c r="H79" s="81">
        <v>42227</v>
      </c>
      <c r="I79">
        <v>8</v>
      </c>
      <c r="J79" t="s">
        <v>498</v>
      </c>
      <c r="K79" s="14">
        <v>32793.879999999997</v>
      </c>
      <c r="L79" t="s">
        <v>11</v>
      </c>
      <c r="M79">
        <v>0</v>
      </c>
      <c r="N79" t="s">
        <v>124</v>
      </c>
      <c r="O79" t="s">
        <v>538</v>
      </c>
      <c r="P79" t="s">
        <v>466</v>
      </c>
    </row>
    <row r="80" spans="1:16" x14ac:dyDescent="0.25">
      <c r="A80" t="s">
        <v>370</v>
      </c>
      <c r="B80" t="s">
        <v>387</v>
      </c>
      <c r="C80" t="s">
        <v>9</v>
      </c>
      <c r="D80" t="s">
        <v>371</v>
      </c>
      <c r="E80" t="s">
        <v>371</v>
      </c>
      <c r="F80">
        <v>42375</v>
      </c>
      <c r="G80">
        <v>42375</v>
      </c>
      <c r="H80" s="81">
        <v>42375</v>
      </c>
      <c r="I80">
        <v>1</v>
      </c>
      <c r="J80" t="s">
        <v>503</v>
      </c>
      <c r="K80" s="14">
        <v>32616</v>
      </c>
      <c r="L80" t="s">
        <v>11</v>
      </c>
      <c r="M80">
        <v>0</v>
      </c>
      <c r="N80" t="s">
        <v>388</v>
      </c>
      <c r="O80" t="s">
        <v>534</v>
      </c>
      <c r="P80" t="s">
        <v>466</v>
      </c>
    </row>
    <row r="81" spans="1:16" x14ac:dyDescent="0.25">
      <c r="A81" t="s">
        <v>223</v>
      </c>
      <c r="B81" t="s">
        <v>248</v>
      </c>
      <c r="C81" t="s">
        <v>9</v>
      </c>
      <c r="D81" t="s">
        <v>224</v>
      </c>
      <c r="E81" t="s">
        <v>224</v>
      </c>
      <c r="F81">
        <v>42229</v>
      </c>
      <c r="G81">
        <v>42229</v>
      </c>
      <c r="H81" s="81">
        <v>42229</v>
      </c>
      <c r="I81">
        <v>8</v>
      </c>
      <c r="J81" t="s">
        <v>498</v>
      </c>
      <c r="K81" s="14">
        <v>32659.43</v>
      </c>
      <c r="L81" t="s">
        <v>11</v>
      </c>
      <c r="M81">
        <v>0</v>
      </c>
      <c r="N81" t="s">
        <v>249</v>
      </c>
      <c r="O81" t="s">
        <v>534</v>
      </c>
      <c r="P81" t="s">
        <v>466</v>
      </c>
    </row>
    <row r="82" spans="1:16" x14ac:dyDescent="0.25">
      <c r="A82" t="s">
        <v>48</v>
      </c>
      <c r="B82" t="s">
        <v>91</v>
      </c>
      <c r="C82" t="s">
        <v>9</v>
      </c>
      <c r="D82" t="s">
        <v>412</v>
      </c>
      <c r="E82" t="s">
        <v>412</v>
      </c>
      <c r="F82">
        <v>42429</v>
      </c>
      <c r="G82">
        <v>42429</v>
      </c>
      <c r="H82" s="81">
        <v>42429</v>
      </c>
      <c r="I82">
        <v>2</v>
      </c>
      <c r="J82" t="s">
        <v>504</v>
      </c>
      <c r="K82" s="14">
        <v>26260</v>
      </c>
      <c r="L82" t="s">
        <v>11</v>
      </c>
      <c r="M82">
        <v>0</v>
      </c>
      <c r="N82" t="s">
        <v>423</v>
      </c>
      <c r="O82" t="s">
        <v>534</v>
      </c>
      <c r="P82" t="s">
        <v>466</v>
      </c>
    </row>
    <row r="83" spans="1:16" x14ac:dyDescent="0.25">
      <c r="A83" t="s">
        <v>48</v>
      </c>
      <c r="B83" t="s">
        <v>91</v>
      </c>
      <c r="C83" t="s">
        <v>9</v>
      </c>
      <c r="D83" t="s">
        <v>49</v>
      </c>
      <c r="E83" t="s">
        <v>49</v>
      </c>
      <c r="F83">
        <v>42121</v>
      </c>
      <c r="G83">
        <v>42121</v>
      </c>
      <c r="H83" s="81">
        <v>42121</v>
      </c>
      <c r="I83">
        <v>4</v>
      </c>
      <c r="J83" t="s">
        <v>494</v>
      </c>
      <c r="K83" s="14">
        <v>27995</v>
      </c>
      <c r="L83" t="s">
        <v>11</v>
      </c>
      <c r="M83">
        <v>0</v>
      </c>
      <c r="N83" t="s">
        <v>92</v>
      </c>
      <c r="O83" t="s">
        <v>534</v>
      </c>
      <c r="P83" t="s">
        <v>466</v>
      </c>
    </row>
    <row r="84" spans="1:16" x14ac:dyDescent="0.25">
      <c r="A84" t="s">
        <v>192</v>
      </c>
      <c r="B84" t="s">
        <v>211</v>
      </c>
      <c r="C84" t="s">
        <v>9</v>
      </c>
      <c r="D84" t="s">
        <v>193</v>
      </c>
      <c r="E84" t="s">
        <v>193</v>
      </c>
      <c r="F84">
        <v>42194</v>
      </c>
      <c r="G84">
        <v>42194</v>
      </c>
      <c r="H84" s="81">
        <v>42194</v>
      </c>
      <c r="I84">
        <v>7</v>
      </c>
      <c r="J84" t="s">
        <v>497</v>
      </c>
      <c r="K84" s="14">
        <v>65314.2</v>
      </c>
      <c r="L84" t="s">
        <v>11</v>
      </c>
      <c r="M84">
        <v>0</v>
      </c>
      <c r="N84" t="s">
        <v>212</v>
      </c>
      <c r="O84" t="s">
        <v>534</v>
      </c>
      <c r="P84" t="s">
        <v>466</v>
      </c>
    </row>
    <row r="85" spans="1:16" x14ac:dyDescent="0.25">
      <c r="A85" t="s">
        <v>116</v>
      </c>
      <c r="B85" t="s">
        <v>134</v>
      </c>
      <c r="C85" t="s">
        <v>9</v>
      </c>
      <c r="D85" t="s">
        <v>117</v>
      </c>
      <c r="E85" t="s">
        <v>117</v>
      </c>
      <c r="F85">
        <v>42125</v>
      </c>
      <c r="G85">
        <v>42125</v>
      </c>
      <c r="H85" s="81">
        <v>42125</v>
      </c>
      <c r="I85">
        <v>5</v>
      </c>
      <c r="J85" t="s">
        <v>495</v>
      </c>
      <c r="K85" s="14">
        <v>59484.63</v>
      </c>
      <c r="L85" t="s">
        <v>11</v>
      </c>
      <c r="M85">
        <v>0</v>
      </c>
      <c r="N85" t="s">
        <v>135</v>
      </c>
      <c r="O85" t="s">
        <v>534</v>
      </c>
      <c r="P85" t="s">
        <v>466</v>
      </c>
    </row>
    <row r="86" spans="1:16" x14ac:dyDescent="0.25">
      <c r="A86" t="s">
        <v>116</v>
      </c>
      <c r="B86" t="s">
        <v>134</v>
      </c>
      <c r="C86" t="s">
        <v>9</v>
      </c>
      <c r="D86" t="s">
        <v>316</v>
      </c>
      <c r="E86" t="s">
        <v>316</v>
      </c>
      <c r="F86">
        <v>42279</v>
      </c>
      <c r="G86">
        <v>42279</v>
      </c>
      <c r="H86" s="81">
        <v>42279</v>
      </c>
      <c r="I86">
        <v>10</v>
      </c>
      <c r="J86" t="s">
        <v>500</v>
      </c>
      <c r="K86" s="14">
        <v>84662.06</v>
      </c>
      <c r="L86" t="s">
        <v>11</v>
      </c>
      <c r="M86">
        <v>0</v>
      </c>
      <c r="N86" t="s">
        <v>135</v>
      </c>
      <c r="O86" t="s">
        <v>534</v>
      </c>
      <c r="P86" t="s">
        <v>466</v>
      </c>
    </row>
    <row r="87" spans="1:16" x14ac:dyDescent="0.25">
      <c r="A87" t="s">
        <v>180</v>
      </c>
      <c r="B87" t="s">
        <v>206</v>
      </c>
      <c r="C87" t="s">
        <v>9</v>
      </c>
      <c r="D87" t="s">
        <v>372</v>
      </c>
      <c r="E87" t="s">
        <v>372</v>
      </c>
      <c r="F87">
        <v>42377</v>
      </c>
      <c r="G87">
        <v>42377</v>
      </c>
      <c r="H87" s="81">
        <v>42377</v>
      </c>
      <c r="I87">
        <v>1</v>
      </c>
      <c r="J87" t="s">
        <v>503</v>
      </c>
      <c r="K87" s="14">
        <v>31972.5</v>
      </c>
      <c r="L87" t="s">
        <v>11</v>
      </c>
      <c r="M87">
        <v>0</v>
      </c>
      <c r="N87" t="s">
        <v>389</v>
      </c>
      <c r="O87" t="s">
        <v>535</v>
      </c>
      <c r="P87" t="s">
        <v>466</v>
      </c>
    </row>
    <row r="88" spans="1:16" x14ac:dyDescent="0.25">
      <c r="A88" t="s">
        <v>180</v>
      </c>
      <c r="B88" t="s">
        <v>206</v>
      </c>
      <c r="C88" t="s">
        <v>9</v>
      </c>
      <c r="D88" t="s">
        <v>272</v>
      </c>
      <c r="E88" t="s">
        <v>272</v>
      </c>
      <c r="F88">
        <v>42262</v>
      </c>
      <c r="G88">
        <v>42262</v>
      </c>
      <c r="H88" s="81">
        <v>42262</v>
      </c>
      <c r="I88">
        <v>9</v>
      </c>
      <c r="J88" t="s">
        <v>499</v>
      </c>
      <c r="K88" s="14">
        <v>35169.74</v>
      </c>
      <c r="L88" t="s">
        <v>11</v>
      </c>
      <c r="M88">
        <v>0</v>
      </c>
      <c r="N88" t="s">
        <v>294</v>
      </c>
      <c r="O88" t="s">
        <v>535</v>
      </c>
      <c r="P88" t="s">
        <v>466</v>
      </c>
    </row>
    <row r="89" spans="1:16" x14ac:dyDescent="0.25">
      <c r="A89" t="s">
        <v>180</v>
      </c>
      <c r="B89" t="s">
        <v>206</v>
      </c>
      <c r="C89" t="s">
        <v>9</v>
      </c>
      <c r="D89" t="s">
        <v>181</v>
      </c>
      <c r="E89" t="s">
        <v>181</v>
      </c>
      <c r="F89">
        <v>42201</v>
      </c>
      <c r="G89">
        <v>42201</v>
      </c>
      <c r="H89" s="81">
        <v>42201</v>
      </c>
      <c r="I89">
        <v>7</v>
      </c>
      <c r="J89" t="s">
        <v>497</v>
      </c>
      <c r="K89" s="14">
        <v>33479.69</v>
      </c>
      <c r="L89" t="s">
        <v>11</v>
      </c>
      <c r="M89">
        <v>0</v>
      </c>
      <c r="N89" t="s">
        <v>207</v>
      </c>
      <c r="O89" t="s">
        <v>535</v>
      </c>
      <c r="P89" t="s">
        <v>466</v>
      </c>
    </row>
    <row r="90" spans="1:16" x14ac:dyDescent="0.25">
      <c r="A90" t="s">
        <v>410</v>
      </c>
      <c r="B90" t="s">
        <v>421</v>
      </c>
      <c r="C90" t="s">
        <v>9</v>
      </c>
      <c r="D90" t="s">
        <v>411</v>
      </c>
      <c r="E90" t="s">
        <v>411</v>
      </c>
      <c r="F90">
        <v>42405</v>
      </c>
      <c r="G90">
        <v>42405</v>
      </c>
      <c r="H90" s="81">
        <v>42405</v>
      </c>
      <c r="I90">
        <v>2</v>
      </c>
      <c r="J90" t="s">
        <v>504</v>
      </c>
      <c r="K90" s="14">
        <v>27492</v>
      </c>
      <c r="L90" t="s">
        <v>11</v>
      </c>
      <c r="M90">
        <v>0</v>
      </c>
      <c r="N90" t="s">
        <v>422</v>
      </c>
      <c r="O90" t="s">
        <v>549</v>
      </c>
      <c r="P90" t="s">
        <v>466</v>
      </c>
    </row>
    <row r="91" spans="1:16" x14ac:dyDescent="0.25">
      <c r="A91" t="s">
        <v>384</v>
      </c>
      <c r="B91" t="s">
        <v>396</v>
      </c>
      <c r="C91" t="s">
        <v>9</v>
      </c>
      <c r="D91" t="s">
        <v>385</v>
      </c>
      <c r="E91" t="s">
        <v>385</v>
      </c>
      <c r="F91">
        <v>42375</v>
      </c>
      <c r="G91">
        <v>42375</v>
      </c>
      <c r="H91" s="81">
        <v>42375</v>
      </c>
      <c r="I91">
        <v>1</v>
      </c>
      <c r="J91" t="s">
        <v>503</v>
      </c>
      <c r="K91" s="14">
        <v>31302</v>
      </c>
      <c r="L91" t="s">
        <v>11</v>
      </c>
      <c r="M91">
        <v>0</v>
      </c>
      <c r="N91" t="s">
        <v>397</v>
      </c>
      <c r="O91" t="s">
        <v>549</v>
      </c>
      <c r="P91" t="s">
        <v>466</v>
      </c>
    </row>
    <row r="92" spans="1:16" x14ac:dyDescent="0.25">
      <c r="K92" s="83">
        <f>SUM(K11:K91)</f>
        <v>5062539.9300000006</v>
      </c>
    </row>
    <row r="93" spans="1:16" x14ac:dyDescent="0.25">
      <c r="K93" s="83"/>
    </row>
    <row r="95" spans="1:16" s="73" customFormat="1" ht="15" customHeight="1" x14ac:dyDescent="0.25">
      <c r="A95" s="61" t="s">
        <v>0</v>
      </c>
      <c r="B95" s="62" t="s">
        <v>52</v>
      </c>
      <c r="C95" s="62" t="s">
        <v>1</v>
      </c>
      <c r="D95" s="62" t="s">
        <v>2</v>
      </c>
      <c r="E95" s="62" t="s">
        <v>3</v>
      </c>
      <c r="F95" s="62" t="s">
        <v>4</v>
      </c>
      <c r="G95" s="62" t="s">
        <v>5</v>
      </c>
      <c r="H95" s="62" t="s">
        <v>53</v>
      </c>
      <c r="I95" s="62" t="s">
        <v>542</v>
      </c>
      <c r="J95" s="62" t="s">
        <v>543</v>
      </c>
      <c r="K95" s="62" t="s">
        <v>54</v>
      </c>
      <c r="L95" s="62" t="s">
        <v>6</v>
      </c>
      <c r="M95" s="62" t="s">
        <v>7</v>
      </c>
      <c r="N95" s="62" t="s">
        <v>55</v>
      </c>
      <c r="O95" s="62" t="s">
        <v>525</v>
      </c>
      <c r="P95" s="62" t="s">
        <v>541</v>
      </c>
    </row>
    <row r="96" spans="1:16" x14ac:dyDescent="0.25">
      <c r="A96" t="s">
        <v>265</v>
      </c>
      <c r="B96" t="s">
        <v>290</v>
      </c>
      <c r="C96" t="s">
        <v>9</v>
      </c>
      <c r="D96" t="s">
        <v>425</v>
      </c>
      <c r="E96" t="s">
        <v>425</v>
      </c>
      <c r="F96">
        <v>42459</v>
      </c>
      <c r="G96">
        <v>42459</v>
      </c>
      <c r="H96" s="81">
        <v>42459</v>
      </c>
      <c r="I96">
        <v>3</v>
      </c>
      <c r="J96" t="s">
        <v>505</v>
      </c>
      <c r="K96" s="14">
        <v>124000</v>
      </c>
      <c r="L96" t="s">
        <v>11</v>
      </c>
      <c r="M96">
        <v>0</v>
      </c>
      <c r="N96" t="s">
        <v>447</v>
      </c>
      <c r="O96" t="s">
        <v>527</v>
      </c>
      <c r="P96" t="s">
        <v>462</v>
      </c>
    </row>
    <row r="97" spans="1:16" x14ac:dyDescent="0.25">
      <c r="A97" t="s">
        <v>265</v>
      </c>
      <c r="B97" t="s">
        <v>290</v>
      </c>
      <c r="C97" t="s">
        <v>9</v>
      </c>
      <c r="D97" t="s">
        <v>267</v>
      </c>
      <c r="E97" t="s">
        <v>267</v>
      </c>
      <c r="F97">
        <v>42262</v>
      </c>
      <c r="G97">
        <v>42262</v>
      </c>
      <c r="H97" s="81">
        <v>42262</v>
      </c>
      <c r="I97">
        <v>9</v>
      </c>
      <c r="J97" t="s">
        <v>499</v>
      </c>
      <c r="K97" s="14">
        <v>87600</v>
      </c>
      <c r="L97" t="s">
        <v>11</v>
      </c>
      <c r="M97">
        <v>0</v>
      </c>
      <c r="N97" t="s">
        <v>292</v>
      </c>
      <c r="O97" t="s">
        <v>527</v>
      </c>
      <c r="P97" t="s">
        <v>462</v>
      </c>
    </row>
    <row r="98" spans="1:16" x14ac:dyDescent="0.25">
      <c r="A98" t="s">
        <v>265</v>
      </c>
      <c r="B98" t="s">
        <v>290</v>
      </c>
      <c r="C98" t="s">
        <v>9</v>
      </c>
      <c r="D98" t="s">
        <v>266</v>
      </c>
      <c r="E98" t="s">
        <v>266</v>
      </c>
      <c r="F98">
        <v>42251</v>
      </c>
      <c r="G98">
        <v>42251</v>
      </c>
      <c r="H98" s="81">
        <v>42251</v>
      </c>
      <c r="I98">
        <v>9</v>
      </c>
      <c r="J98" t="s">
        <v>499</v>
      </c>
      <c r="K98" s="14">
        <v>113136</v>
      </c>
      <c r="L98" t="s">
        <v>11</v>
      </c>
      <c r="M98">
        <v>0</v>
      </c>
      <c r="N98" t="s">
        <v>291</v>
      </c>
      <c r="O98" t="s">
        <v>527</v>
      </c>
      <c r="P98" t="s">
        <v>462</v>
      </c>
    </row>
    <row r="99" spans="1:16" x14ac:dyDescent="0.25">
      <c r="A99" t="s">
        <v>105</v>
      </c>
      <c r="B99" t="s">
        <v>126</v>
      </c>
      <c r="C99" t="s">
        <v>9</v>
      </c>
      <c r="D99" t="s">
        <v>106</v>
      </c>
      <c r="E99" t="s">
        <v>106</v>
      </c>
      <c r="F99">
        <v>42143</v>
      </c>
      <c r="G99">
        <v>42143</v>
      </c>
      <c r="H99" s="81">
        <v>42143</v>
      </c>
      <c r="I99">
        <v>5</v>
      </c>
      <c r="J99" t="s">
        <v>495</v>
      </c>
      <c r="K99" s="14">
        <v>25151.759999999998</v>
      </c>
      <c r="L99" t="s">
        <v>11</v>
      </c>
      <c r="M99">
        <v>0</v>
      </c>
      <c r="N99" t="s">
        <v>127</v>
      </c>
      <c r="O99" t="s">
        <v>527</v>
      </c>
      <c r="P99" t="s">
        <v>462</v>
      </c>
    </row>
    <row r="100" spans="1:16" x14ac:dyDescent="0.25">
      <c r="A100" t="s">
        <v>40</v>
      </c>
      <c r="B100" t="s">
        <v>83</v>
      </c>
      <c r="C100" t="s">
        <v>9</v>
      </c>
      <c r="D100" t="s">
        <v>441</v>
      </c>
      <c r="E100" t="s">
        <v>441</v>
      </c>
      <c r="F100">
        <v>42460</v>
      </c>
      <c r="G100">
        <v>42460</v>
      </c>
      <c r="H100" s="81">
        <v>42460</v>
      </c>
      <c r="I100">
        <v>3</v>
      </c>
      <c r="J100" t="s">
        <v>505</v>
      </c>
      <c r="K100" s="14">
        <v>508914.36</v>
      </c>
      <c r="L100" t="s">
        <v>11</v>
      </c>
      <c r="M100">
        <v>0</v>
      </c>
      <c r="N100" t="s">
        <v>456</v>
      </c>
      <c r="O100" t="s">
        <v>527</v>
      </c>
      <c r="P100" t="s">
        <v>462</v>
      </c>
    </row>
    <row r="101" spans="1:16" x14ac:dyDescent="0.25">
      <c r="A101" t="s">
        <v>40</v>
      </c>
      <c r="B101" t="s">
        <v>83</v>
      </c>
      <c r="C101" t="s">
        <v>9</v>
      </c>
      <c r="D101" t="s">
        <v>409</v>
      </c>
      <c r="E101" t="s">
        <v>409</v>
      </c>
      <c r="F101">
        <v>42423</v>
      </c>
      <c r="G101">
        <v>42423</v>
      </c>
      <c r="H101" s="81">
        <v>42423</v>
      </c>
      <c r="I101">
        <v>2</v>
      </c>
      <c r="J101" t="s">
        <v>504</v>
      </c>
      <c r="K101" s="14">
        <v>65964.600000000006</v>
      </c>
      <c r="L101" t="s">
        <v>11</v>
      </c>
      <c r="M101">
        <v>0</v>
      </c>
      <c r="N101" t="s">
        <v>420</v>
      </c>
      <c r="O101" t="s">
        <v>527</v>
      </c>
      <c r="P101" t="s">
        <v>462</v>
      </c>
    </row>
    <row r="102" spans="1:16" x14ac:dyDescent="0.25">
      <c r="A102" t="s">
        <v>40</v>
      </c>
      <c r="B102" t="s">
        <v>83</v>
      </c>
      <c r="C102" t="s">
        <v>9</v>
      </c>
      <c r="D102" t="s">
        <v>382</v>
      </c>
      <c r="E102" t="s">
        <v>382</v>
      </c>
      <c r="F102">
        <v>42397</v>
      </c>
      <c r="G102">
        <v>42397</v>
      </c>
      <c r="H102" s="81">
        <v>42397</v>
      </c>
      <c r="I102">
        <v>1</v>
      </c>
      <c r="J102" t="s">
        <v>503</v>
      </c>
      <c r="K102" s="14">
        <v>32121.48</v>
      </c>
      <c r="L102" t="s">
        <v>11</v>
      </c>
      <c r="M102">
        <v>0</v>
      </c>
      <c r="N102" t="s">
        <v>394</v>
      </c>
      <c r="O102" t="s">
        <v>527</v>
      </c>
      <c r="P102" t="s">
        <v>462</v>
      </c>
    </row>
    <row r="103" spans="1:16" x14ac:dyDescent="0.25">
      <c r="A103" t="s">
        <v>40</v>
      </c>
      <c r="B103" t="s">
        <v>83</v>
      </c>
      <c r="C103" t="s">
        <v>9</v>
      </c>
      <c r="D103" t="s">
        <v>381</v>
      </c>
      <c r="E103" t="s">
        <v>381</v>
      </c>
      <c r="F103">
        <v>42391</v>
      </c>
      <c r="G103">
        <v>42391</v>
      </c>
      <c r="H103" s="81">
        <v>42391</v>
      </c>
      <c r="I103">
        <v>1</v>
      </c>
      <c r="J103" t="s">
        <v>503</v>
      </c>
      <c r="K103" s="14">
        <v>122815.2</v>
      </c>
      <c r="L103" t="s">
        <v>11</v>
      </c>
      <c r="M103">
        <v>0</v>
      </c>
      <c r="N103" t="s">
        <v>393</v>
      </c>
      <c r="O103" t="s">
        <v>527</v>
      </c>
      <c r="P103" t="s">
        <v>462</v>
      </c>
    </row>
    <row r="104" spans="1:16" x14ac:dyDescent="0.25">
      <c r="A104" t="s">
        <v>40</v>
      </c>
      <c r="B104" t="s">
        <v>83</v>
      </c>
      <c r="C104" t="s">
        <v>9</v>
      </c>
      <c r="D104" t="s">
        <v>276</v>
      </c>
      <c r="E104" t="s">
        <v>276</v>
      </c>
      <c r="F104">
        <v>42272</v>
      </c>
      <c r="G104">
        <v>42272</v>
      </c>
      <c r="H104" s="81">
        <v>42272</v>
      </c>
      <c r="I104">
        <v>9</v>
      </c>
      <c r="J104" t="s">
        <v>499</v>
      </c>
      <c r="K104" s="14">
        <v>685957.81</v>
      </c>
      <c r="L104" t="s">
        <v>11</v>
      </c>
      <c r="M104">
        <v>0</v>
      </c>
      <c r="N104" t="s">
        <v>295</v>
      </c>
      <c r="O104" t="s">
        <v>527</v>
      </c>
      <c r="P104" t="s">
        <v>462</v>
      </c>
    </row>
    <row r="105" spans="1:16" x14ac:dyDescent="0.25">
      <c r="A105" t="s">
        <v>40</v>
      </c>
      <c r="B105" t="s">
        <v>83</v>
      </c>
      <c r="C105" t="s">
        <v>9</v>
      </c>
      <c r="D105" t="s">
        <v>41</v>
      </c>
      <c r="E105" t="s">
        <v>41</v>
      </c>
      <c r="F105">
        <v>42121</v>
      </c>
      <c r="G105">
        <v>42121</v>
      </c>
      <c r="H105" s="81">
        <v>42121</v>
      </c>
      <c r="I105">
        <v>4</v>
      </c>
      <c r="J105" t="s">
        <v>494</v>
      </c>
      <c r="K105" s="14">
        <v>72461.600000000006</v>
      </c>
      <c r="L105" t="s">
        <v>11</v>
      </c>
      <c r="M105">
        <v>0</v>
      </c>
      <c r="N105" t="s">
        <v>84</v>
      </c>
      <c r="O105" t="s">
        <v>527</v>
      </c>
      <c r="P105" t="s">
        <v>462</v>
      </c>
    </row>
    <row r="106" spans="1:16" x14ac:dyDescent="0.25">
      <c r="A106" t="s">
        <v>40</v>
      </c>
      <c r="B106" t="s">
        <v>83</v>
      </c>
      <c r="C106" t="s">
        <v>9</v>
      </c>
      <c r="D106" t="s">
        <v>235</v>
      </c>
      <c r="E106" t="s">
        <v>235</v>
      </c>
      <c r="F106">
        <v>42242</v>
      </c>
      <c r="G106">
        <v>42242</v>
      </c>
      <c r="H106" s="81">
        <v>42242</v>
      </c>
      <c r="I106">
        <v>8</v>
      </c>
      <c r="J106" t="s">
        <v>498</v>
      </c>
      <c r="K106" s="14">
        <v>157075.20000000001</v>
      </c>
      <c r="L106" t="s">
        <v>11</v>
      </c>
      <c r="M106">
        <v>0</v>
      </c>
      <c r="N106" t="s">
        <v>253</v>
      </c>
      <c r="O106" t="s">
        <v>527</v>
      </c>
      <c r="P106" t="s">
        <v>462</v>
      </c>
    </row>
    <row r="107" spans="1:16" x14ac:dyDescent="0.25">
      <c r="A107" t="s">
        <v>40</v>
      </c>
      <c r="B107" t="s">
        <v>83</v>
      </c>
      <c r="C107" t="s">
        <v>9</v>
      </c>
      <c r="D107" t="s">
        <v>111</v>
      </c>
      <c r="E107" t="s">
        <v>111</v>
      </c>
      <c r="F107">
        <v>42150</v>
      </c>
      <c r="G107">
        <v>42150</v>
      </c>
      <c r="H107" s="81">
        <v>42150</v>
      </c>
      <c r="I107">
        <v>5</v>
      </c>
      <c r="J107" t="s">
        <v>495</v>
      </c>
      <c r="K107" s="14">
        <v>63675.6</v>
      </c>
      <c r="L107" t="s">
        <v>11</v>
      </c>
      <c r="M107">
        <v>0</v>
      </c>
      <c r="N107" t="s">
        <v>130</v>
      </c>
      <c r="O107" t="s">
        <v>527</v>
      </c>
      <c r="P107" t="s">
        <v>462</v>
      </c>
    </row>
    <row r="108" spans="1:16" x14ac:dyDescent="0.25">
      <c r="A108" t="s">
        <v>40</v>
      </c>
      <c r="B108" t="s">
        <v>83</v>
      </c>
      <c r="C108" t="s">
        <v>9</v>
      </c>
      <c r="D108" t="s">
        <v>110</v>
      </c>
      <c r="E108" t="s">
        <v>110</v>
      </c>
      <c r="F108">
        <v>42131</v>
      </c>
      <c r="G108">
        <v>42131</v>
      </c>
      <c r="H108" s="81">
        <v>42131</v>
      </c>
      <c r="I108">
        <v>5</v>
      </c>
      <c r="J108" t="s">
        <v>495</v>
      </c>
      <c r="K108" s="14">
        <v>37272</v>
      </c>
      <c r="L108" t="s">
        <v>11</v>
      </c>
      <c r="M108">
        <v>0</v>
      </c>
      <c r="N108" t="s">
        <v>129</v>
      </c>
      <c r="O108" t="s">
        <v>527</v>
      </c>
      <c r="P108" t="s">
        <v>462</v>
      </c>
    </row>
    <row r="109" spans="1:16" x14ac:dyDescent="0.25">
      <c r="A109" t="s">
        <v>40</v>
      </c>
      <c r="B109" t="s">
        <v>83</v>
      </c>
      <c r="C109" t="s">
        <v>9</v>
      </c>
      <c r="D109" t="s">
        <v>109</v>
      </c>
      <c r="E109" t="s">
        <v>109</v>
      </c>
      <c r="F109">
        <v>42125</v>
      </c>
      <c r="G109">
        <v>42125</v>
      </c>
      <c r="H109" s="81">
        <v>42125</v>
      </c>
      <c r="I109">
        <v>5</v>
      </c>
      <c r="J109" t="s">
        <v>495</v>
      </c>
      <c r="K109" s="14">
        <v>43968</v>
      </c>
      <c r="L109" t="s">
        <v>11</v>
      </c>
      <c r="M109">
        <v>0</v>
      </c>
      <c r="N109" t="s">
        <v>128</v>
      </c>
      <c r="O109" t="s">
        <v>527</v>
      </c>
      <c r="P109" t="s">
        <v>462</v>
      </c>
    </row>
    <row r="110" spans="1:16" x14ac:dyDescent="0.25">
      <c r="A110" t="s">
        <v>399</v>
      </c>
      <c r="B110" t="s">
        <v>415</v>
      </c>
      <c r="C110" t="s">
        <v>9</v>
      </c>
      <c r="D110" t="s">
        <v>400</v>
      </c>
      <c r="E110" t="s">
        <v>400</v>
      </c>
      <c r="F110">
        <v>42423</v>
      </c>
      <c r="G110">
        <v>42423</v>
      </c>
      <c r="H110" s="81">
        <v>42423</v>
      </c>
      <c r="I110">
        <v>2</v>
      </c>
      <c r="J110" t="s">
        <v>504</v>
      </c>
      <c r="K110" s="14">
        <v>30052.48</v>
      </c>
      <c r="L110" t="s">
        <v>11</v>
      </c>
      <c r="M110">
        <v>0</v>
      </c>
      <c r="N110" t="s">
        <v>71</v>
      </c>
      <c r="O110" t="s">
        <v>537</v>
      </c>
      <c r="P110" t="s">
        <v>462</v>
      </c>
    </row>
    <row r="111" spans="1:16" x14ac:dyDescent="0.25">
      <c r="A111" t="s">
        <v>219</v>
      </c>
      <c r="B111" t="s">
        <v>245</v>
      </c>
      <c r="C111" t="s">
        <v>9</v>
      </c>
      <c r="D111" t="s">
        <v>427</v>
      </c>
      <c r="E111" t="s">
        <v>427</v>
      </c>
      <c r="F111">
        <v>42459</v>
      </c>
      <c r="G111">
        <v>42459</v>
      </c>
      <c r="H111" s="81">
        <v>42459</v>
      </c>
      <c r="I111">
        <v>3</v>
      </c>
      <c r="J111" t="s">
        <v>505</v>
      </c>
      <c r="K111" s="14">
        <v>63124.93</v>
      </c>
      <c r="L111" t="s">
        <v>11</v>
      </c>
      <c r="M111">
        <v>0</v>
      </c>
      <c r="N111" t="s">
        <v>71</v>
      </c>
      <c r="O111" t="s">
        <v>537</v>
      </c>
      <c r="P111" t="s">
        <v>462</v>
      </c>
    </row>
    <row r="112" spans="1:16" x14ac:dyDescent="0.25">
      <c r="A112" t="s">
        <v>219</v>
      </c>
      <c r="B112" t="s">
        <v>245</v>
      </c>
      <c r="C112" t="s">
        <v>9</v>
      </c>
      <c r="D112" t="s">
        <v>220</v>
      </c>
      <c r="E112" t="s">
        <v>220</v>
      </c>
      <c r="F112">
        <v>42242</v>
      </c>
      <c r="G112">
        <v>42242</v>
      </c>
      <c r="H112" s="81">
        <v>42242</v>
      </c>
      <c r="I112">
        <v>8</v>
      </c>
      <c r="J112" t="s">
        <v>498</v>
      </c>
      <c r="K112" s="14">
        <v>39629.050000000003</v>
      </c>
      <c r="L112" t="s">
        <v>11</v>
      </c>
      <c r="M112">
        <v>0</v>
      </c>
      <c r="N112" t="s">
        <v>71</v>
      </c>
      <c r="O112" t="s">
        <v>537</v>
      </c>
      <c r="P112" t="s">
        <v>462</v>
      </c>
    </row>
    <row r="113" spans="1:16" x14ac:dyDescent="0.25">
      <c r="A113" t="s">
        <v>20</v>
      </c>
      <c r="B113" t="s">
        <v>70</v>
      </c>
      <c r="C113" t="s">
        <v>9</v>
      </c>
      <c r="D113" t="s">
        <v>21</v>
      </c>
      <c r="E113" t="s">
        <v>21</v>
      </c>
      <c r="F113">
        <v>42117</v>
      </c>
      <c r="G113">
        <v>42117</v>
      </c>
      <c r="H113" s="81">
        <v>42117</v>
      </c>
      <c r="I113">
        <v>4</v>
      </c>
      <c r="J113" t="s">
        <v>494</v>
      </c>
      <c r="K113" s="14">
        <v>25963.32</v>
      </c>
      <c r="L113" t="s">
        <v>11</v>
      </c>
      <c r="M113">
        <v>0</v>
      </c>
      <c r="N113" t="s">
        <v>71</v>
      </c>
      <c r="O113" t="s">
        <v>537</v>
      </c>
      <c r="P113" t="s">
        <v>462</v>
      </c>
    </row>
    <row r="114" spans="1:16" x14ac:dyDescent="0.25">
      <c r="A114" t="s">
        <v>20</v>
      </c>
      <c r="B114" t="s">
        <v>70</v>
      </c>
      <c r="C114" t="s">
        <v>9</v>
      </c>
      <c r="D114" t="s">
        <v>374</v>
      </c>
      <c r="E114" t="s">
        <v>374</v>
      </c>
      <c r="F114">
        <v>42394</v>
      </c>
      <c r="G114">
        <v>42394</v>
      </c>
      <c r="H114" s="81">
        <v>42394</v>
      </c>
      <c r="I114">
        <v>1</v>
      </c>
      <c r="J114" t="s">
        <v>503</v>
      </c>
      <c r="K114" s="14">
        <v>27392.27</v>
      </c>
      <c r="L114" t="s">
        <v>11</v>
      </c>
      <c r="M114">
        <v>0</v>
      </c>
      <c r="N114" t="s">
        <v>71</v>
      </c>
      <c r="O114" t="s">
        <v>537</v>
      </c>
      <c r="P114" t="s">
        <v>462</v>
      </c>
    </row>
    <row r="115" spans="1:16" x14ac:dyDescent="0.25">
      <c r="A115" t="s">
        <v>20</v>
      </c>
      <c r="B115" t="s">
        <v>70</v>
      </c>
      <c r="C115" t="s">
        <v>9</v>
      </c>
      <c r="D115" t="s">
        <v>311</v>
      </c>
      <c r="E115" t="s">
        <v>311</v>
      </c>
      <c r="F115">
        <v>42297</v>
      </c>
      <c r="G115">
        <v>42297</v>
      </c>
      <c r="H115" s="81">
        <v>42297</v>
      </c>
      <c r="I115">
        <v>10</v>
      </c>
      <c r="J115" t="s">
        <v>500</v>
      </c>
      <c r="K115" s="14">
        <v>41632.61</v>
      </c>
      <c r="L115" t="s">
        <v>11</v>
      </c>
      <c r="M115">
        <v>0</v>
      </c>
      <c r="N115" t="s">
        <v>71</v>
      </c>
      <c r="O115" t="s">
        <v>537</v>
      </c>
      <c r="P115" t="s">
        <v>462</v>
      </c>
    </row>
    <row r="116" spans="1:16" x14ac:dyDescent="0.25">
      <c r="A116" t="s">
        <v>20</v>
      </c>
      <c r="B116" t="s">
        <v>70</v>
      </c>
      <c r="C116" t="s">
        <v>9</v>
      </c>
      <c r="D116" t="s">
        <v>182</v>
      </c>
      <c r="E116" t="s">
        <v>182</v>
      </c>
      <c r="F116">
        <v>42213</v>
      </c>
      <c r="G116">
        <v>42213</v>
      </c>
      <c r="H116" s="81">
        <v>42213</v>
      </c>
      <c r="I116">
        <v>7</v>
      </c>
      <c r="J116" t="s">
        <v>497</v>
      </c>
      <c r="K116" s="14">
        <v>25734.33</v>
      </c>
      <c r="L116" t="s">
        <v>11</v>
      </c>
      <c r="M116">
        <v>0</v>
      </c>
      <c r="N116" t="s">
        <v>71</v>
      </c>
      <c r="O116" t="s">
        <v>537</v>
      </c>
      <c r="P116" t="s">
        <v>462</v>
      </c>
    </row>
    <row r="117" spans="1:16" x14ac:dyDescent="0.25">
      <c r="A117" t="s">
        <v>183</v>
      </c>
      <c r="B117" t="s">
        <v>208</v>
      </c>
      <c r="C117" t="s">
        <v>9</v>
      </c>
      <c r="D117" t="s">
        <v>405</v>
      </c>
      <c r="E117" t="s">
        <v>405</v>
      </c>
      <c r="F117">
        <v>42415</v>
      </c>
      <c r="G117">
        <v>42415</v>
      </c>
      <c r="H117" s="81">
        <v>42415</v>
      </c>
      <c r="I117">
        <v>2</v>
      </c>
      <c r="J117" t="s">
        <v>504</v>
      </c>
      <c r="K117" s="14">
        <v>65714.149999999994</v>
      </c>
      <c r="L117" t="s">
        <v>11</v>
      </c>
      <c r="M117">
        <v>0</v>
      </c>
      <c r="N117" t="s">
        <v>71</v>
      </c>
      <c r="O117" t="s">
        <v>537</v>
      </c>
      <c r="P117" t="s">
        <v>462</v>
      </c>
    </row>
    <row r="118" spans="1:16" x14ac:dyDescent="0.25">
      <c r="A118" t="s">
        <v>183</v>
      </c>
      <c r="B118" t="s">
        <v>208</v>
      </c>
      <c r="C118" t="s">
        <v>9</v>
      </c>
      <c r="D118" t="s">
        <v>184</v>
      </c>
      <c r="E118" t="s">
        <v>184</v>
      </c>
      <c r="F118">
        <v>42192</v>
      </c>
      <c r="G118">
        <v>42192</v>
      </c>
      <c r="H118" s="81">
        <v>42192</v>
      </c>
      <c r="I118">
        <v>7</v>
      </c>
      <c r="J118" t="s">
        <v>497</v>
      </c>
      <c r="K118" s="14">
        <v>39070.57</v>
      </c>
      <c r="L118" t="s">
        <v>11</v>
      </c>
      <c r="M118">
        <v>0</v>
      </c>
      <c r="N118" t="s">
        <v>71</v>
      </c>
      <c r="O118" t="s">
        <v>537</v>
      </c>
      <c r="P118" t="s">
        <v>462</v>
      </c>
    </row>
    <row r="119" spans="1:16" x14ac:dyDescent="0.25">
      <c r="A119" t="s">
        <v>188</v>
      </c>
      <c r="B119" t="s">
        <v>209</v>
      </c>
      <c r="C119" t="s">
        <v>9</v>
      </c>
      <c r="D119" t="s">
        <v>189</v>
      </c>
      <c r="E119" t="s">
        <v>189</v>
      </c>
      <c r="F119">
        <v>42192</v>
      </c>
      <c r="G119">
        <v>42192</v>
      </c>
      <c r="H119" s="81">
        <v>42192</v>
      </c>
      <c r="I119">
        <v>7</v>
      </c>
      <c r="J119" t="s">
        <v>497</v>
      </c>
      <c r="K119" s="14">
        <v>36939.08</v>
      </c>
      <c r="L119" t="s">
        <v>11</v>
      </c>
      <c r="M119">
        <v>0</v>
      </c>
      <c r="N119" t="s">
        <v>71</v>
      </c>
      <c r="O119" t="s">
        <v>537</v>
      </c>
      <c r="P119" t="s">
        <v>462</v>
      </c>
    </row>
    <row r="120" spans="1:16" x14ac:dyDescent="0.25">
      <c r="A120" t="s">
        <v>114</v>
      </c>
      <c r="B120" t="s">
        <v>133</v>
      </c>
      <c r="C120" t="s">
        <v>9</v>
      </c>
      <c r="D120" t="s">
        <v>115</v>
      </c>
      <c r="E120" t="s">
        <v>115</v>
      </c>
      <c r="F120">
        <v>42125</v>
      </c>
      <c r="G120">
        <v>42125</v>
      </c>
      <c r="H120" s="81">
        <v>42125</v>
      </c>
      <c r="I120">
        <v>5</v>
      </c>
      <c r="J120" t="s">
        <v>495</v>
      </c>
      <c r="K120" s="14">
        <v>76800.7</v>
      </c>
      <c r="L120" t="s">
        <v>11</v>
      </c>
      <c r="M120">
        <v>0</v>
      </c>
      <c r="N120" t="s">
        <v>71</v>
      </c>
      <c r="O120" t="s">
        <v>537</v>
      </c>
      <c r="P120" t="s">
        <v>462</v>
      </c>
    </row>
    <row r="121" spans="1:16" x14ac:dyDescent="0.25">
      <c r="A121" t="s">
        <v>26</v>
      </c>
      <c r="B121" t="s">
        <v>76</v>
      </c>
      <c r="C121" t="s">
        <v>9</v>
      </c>
      <c r="D121" t="s">
        <v>27</v>
      </c>
      <c r="E121" t="s">
        <v>27</v>
      </c>
      <c r="F121">
        <v>42117</v>
      </c>
      <c r="G121">
        <v>42117</v>
      </c>
      <c r="H121" s="81">
        <v>42117</v>
      </c>
      <c r="I121">
        <v>4</v>
      </c>
      <c r="J121" t="s">
        <v>494</v>
      </c>
      <c r="K121" s="14">
        <v>26966.55</v>
      </c>
      <c r="L121" t="s">
        <v>11</v>
      </c>
      <c r="M121">
        <v>0</v>
      </c>
      <c r="N121" t="s">
        <v>71</v>
      </c>
      <c r="O121" t="s">
        <v>537</v>
      </c>
      <c r="P121" t="s">
        <v>462</v>
      </c>
    </row>
    <row r="122" spans="1:16" x14ac:dyDescent="0.25">
      <c r="A122" t="s">
        <v>188</v>
      </c>
      <c r="B122" t="s">
        <v>318</v>
      </c>
      <c r="C122" t="s">
        <v>9</v>
      </c>
      <c r="D122" t="s">
        <v>380</v>
      </c>
      <c r="E122" t="s">
        <v>380</v>
      </c>
      <c r="F122">
        <v>42377</v>
      </c>
      <c r="G122">
        <v>42377</v>
      </c>
      <c r="H122" s="81">
        <v>42377</v>
      </c>
      <c r="I122">
        <v>1</v>
      </c>
      <c r="J122" t="s">
        <v>503</v>
      </c>
      <c r="K122" s="14">
        <v>39262.68</v>
      </c>
      <c r="L122" t="s">
        <v>11</v>
      </c>
      <c r="M122">
        <v>0</v>
      </c>
      <c r="N122" t="s">
        <v>71</v>
      </c>
      <c r="O122" t="s">
        <v>537</v>
      </c>
      <c r="P122" t="s">
        <v>462</v>
      </c>
    </row>
    <row r="123" spans="1:16" x14ac:dyDescent="0.25">
      <c r="A123" t="s">
        <v>188</v>
      </c>
      <c r="B123" t="s">
        <v>318</v>
      </c>
      <c r="C123" t="s">
        <v>9</v>
      </c>
      <c r="D123" t="s">
        <v>315</v>
      </c>
      <c r="E123" t="s">
        <v>315</v>
      </c>
      <c r="F123">
        <v>42284</v>
      </c>
      <c r="G123">
        <v>42284</v>
      </c>
      <c r="H123" s="81">
        <v>42284</v>
      </c>
      <c r="I123">
        <v>10</v>
      </c>
      <c r="J123" t="s">
        <v>500</v>
      </c>
      <c r="K123" s="14">
        <v>36585.31</v>
      </c>
      <c r="L123" t="s">
        <v>11</v>
      </c>
      <c r="M123">
        <v>0</v>
      </c>
      <c r="N123" t="s">
        <v>71</v>
      </c>
      <c r="O123" t="s">
        <v>537</v>
      </c>
      <c r="P123" t="s">
        <v>462</v>
      </c>
    </row>
    <row r="124" spans="1:16" x14ac:dyDescent="0.25">
      <c r="K124" s="83">
        <f>SUM(K96:K123)</f>
        <v>2714981.64</v>
      </c>
    </row>
    <row r="125" spans="1:16" x14ac:dyDescent="0.25">
      <c r="K125" s="83"/>
    </row>
    <row r="127" spans="1:16" s="73" customFormat="1" ht="15" customHeight="1" x14ac:dyDescent="0.25">
      <c r="A127" s="61" t="s">
        <v>0</v>
      </c>
      <c r="B127" s="62" t="s">
        <v>52</v>
      </c>
      <c r="C127" s="62" t="s">
        <v>1</v>
      </c>
      <c r="D127" s="62" t="s">
        <v>2</v>
      </c>
      <c r="E127" s="62" t="s">
        <v>3</v>
      </c>
      <c r="F127" s="62" t="s">
        <v>4</v>
      </c>
      <c r="G127" s="62" t="s">
        <v>5</v>
      </c>
      <c r="H127" s="62" t="s">
        <v>53</v>
      </c>
      <c r="I127" s="62" t="s">
        <v>542</v>
      </c>
      <c r="J127" s="62" t="s">
        <v>543</v>
      </c>
      <c r="K127" s="62" t="s">
        <v>54</v>
      </c>
      <c r="L127" s="62" t="s">
        <v>6</v>
      </c>
      <c r="M127" s="62" t="s">
        <v>7</v>
      </c>
      <c r="N127" s="62" t="s">
        <v>55</v>
      </c>
      <c r="O127" s="62" t="s">
        <v>525</v>
      </c>
      <c r="P127" s="62" t="s">
        <v>541</v>
      </c>
    </row>
    <row r="128" spans="1:16" x14ac:dyDescent="0.25">
      <c r="A128" t="s">
        <v>284</v>
      </c>
      <c r="B128" t="s">
        <v>302</v>
      </c>
      <c r="C128" t="s">
        <v>9</v>
      </c>
      <c r="D128" t="s">
        <v>285</v>
      </c>
      <c r="E128" t="s">
        <v>285</v>
      </c>
      <c r="F128">
        <v>42251</v>
      </c>
      <c r="G128">
        <v>42251</v>
      </c>
      <c r="H128" s="81">
        <v>42251</v>
      </c>
      <c r="I128">
        <v>9</v>
      </c>
      <c r="J128" t="s">
        <v>499</v>
      </c>
      <c r="K128" s="14">
        <v>28200.91</v>
      </c>
      <c r="L128" t="s">
        <v>11</v>
      </c>
      <c r="M128">
        <v>0</v>
      </c>
      <c r="N128" t="s">
        <v>303</v>
      </c>
      <c r="O128" t="s">
        <v>540</v>
      </c>
      <c r="P128" t="s">
        <v>465</v>
      </c>
    </row>
    <row r="129" spans="1:16" x14ac:dyDescent="0.25">
      <c r="A129" t="s">
        <v>15</v>
      </c>
      <c r="B129" t="s">
        <v>57</v>
      </c>
      <c r="C129" t="s">
        <v>9</v>
      </c>
      <c r="D129" t="s">
        <v>16</v>
      </c>
      <c r="E129" t="s">
        <v>16</v>
      </c>
      <c r="F129">
        <v>42102</v>
      </c>
      <c r="G129">
        <v>42102</v>
      </c>
      <c r="H129" s="81">
        <v>42102</v>
      </c>
      <c r="I129">
        <v>4</v>
      </c>
      <c r="J129" t="s">
        <v>494</v>
      </c>
      <c r="K129" s="14">
        <v>34604.92</v>
      </c>
      <c r="L129" t="s">
        <v>11</v>
      </c>
      <c r="M129">
        <v>0</v>
      </c>
      <c r="N129" t="s">
        <v>66</v>
      </c>
      <c r="O129" t="s">
        <v>532</v>
      </c>
      <c r="P129" t="s">
        <v>465</v>
      </c>
    </row>
    <row r="130" spans="1:16" x14ac:dyDescent="0.25">
      <c r="A130" t="s">
        <v>15</v>
      </c>
      <c r="B130" t="s">
        <v>57</v>
      </c>
      <c r="C130" t="s">
        <v>9</v>
      </c>
      <c r="D130" t="s">
        <v>17</v>
      </c>
      <c r="E130" t="s">
        <v>17</v>
      </c>
      <c r="F130">
        <v>42109</v>
      </c>
      <c r="G130">
        <v>42109</v>
      </c>
      <c r="H130" s="81">
        <v>42109</v>
      </c>
      <c r="I130">
        <v>4</v>
      </c>
      <c r="J130" t="s">
        <v>494</v>
      </c>
      <c r="K130" s="14">
        <v>76713.509999999995</v>
      </c>
      <c r="L130" t="s">
        <v>11</v>
      </c>
      <c r="M130">
        <v>0</v>
      </c>
      <c r="N130" t="s">
        <v>67</v>
      </c>
      <c r="O130" t="s">
        <v>532</v>
      </c>
      <c r="P130" t="s">
        <v>465</v>
      </c>
    </row>
    <row r="131" spans="1:16" x14ac:dyDescent="0.25">
      <c r="A131" t="s">
        <v>15</v>
      </c>
      <c r="B131" t="s">
        <v>57</v>
      </c>
      <c r="C131" t="s">
        <v>9</v>
      </c>
      <c r="D131" t="s">
        <v>426</v>
      </c>
      <c r="E131" t="s">
        <v>426</v>
      </c>
      <c r="F131">
        <v>42432</v>
      </c>
      <c r="G131">
        <v>42432</v>
      </c>
      <c r="H131" s="81">
        <v>42432</v>
      </c>
      <c r="I131">
        <v>3</v>
      </c>
      <c r="J131" t="s">
        <v>505</v>
      </c>
      <c r="K131" s="14">
        <v>135395.04</v>
      </c>
      <c r="L131" t="s">
        <v>11</v>
      </c>
      <c r="M131">
        <v>0</v>
      </c>
      <c r="N131" t="s">
        <v>163</v>
      </c>
      <c r="O131" t="s">
        <v>532</v>
      </c>
      <c r="P131" t="s">
        <v>465</v>
      </c>
    </row>
    <row r="132" spans="1:16" x14ac:dyDescent="0.25">
      <c r="A132" t="s">
        <v>15</v>
      </c>
      <c r="B132" t="s">
        <v>57</v>
      </c>
      <c r="C132" t="s">
        <v>9</v>
      </c>
      <c r="D132" t="s">
        <v>96</v>
      </c>
      <c r="E132" t="s">
        <v>96</v>
      </c>
      <c r="F132">
        <v>42131</v>
      </c>
      <c r="G132">
        <v>42131</v>
      </c>
      <c r="H132" s="81">
        <v>42131</v>
      </c>
      <c r="I132">
        <v>5</v>
      </c>
      <c r="J132" t="s">
        <v>495</v>
      </c>
      <c r="K132" s="14">
        <v>248953.44</v>
      </c>
      <c r="L132" t="s">
        <v>11</v>
      </c>
      <c r="M132">
        <v>0</v>
      </c>
      <c r="N132" t="s">
        <v>121</v>
      </c>
      <c r="O132" t="s">
        <v>532</v>
      </c>
      <c r="P132" t="s">
        <v>465</v>
      </c>
    </row>
    <row r="133" spans="1:16" x14ac:dyDescent="0.25">
      <c r="A133" t="s">
        <v>15</v>
      </c>
      <c r="B133" t="s">
        <v>57</v>
      </c>
      <c r="C133" t="s">
        <v>9</v>
      </c>
      <c r="D133" t="s">
        <v>97</v>
      </c>
      <c r="E133" t="s">
        <v>97</v>
      </c>
      <c r="F133">
        <v>42136</v>
      </c>
      <c r="G133">
        <v>42136</v>
      </c>
      <c r="H133" s="81">
        <v>42136</v>
      </c>
      <c r="I133">
        <v>5</v>
      </c>
      <c r="J133" t="s">
        <v>495</v>
      </c>
      <c r="K133" s="14">
        <v>58851.42</v>
      </c>
      <c r="L133" t="s">
        <v>11</v>
      </c>
      <c r="M133">
        <v>0</v>
      </c>
      <c r="N133" t="s">
        <v>122</v>
      </c>
      <c r="O133" t="s">
        <v>532</v>
      </c>
      <c r="P133" t="s">
        <v>465</v>
      </c>
    </row>
    <row r="134" spans="1:16" x14ac:dyDescent="0.25">
      <c r="A134" t="s">
        <v>15</v>
      </c>
      <c r="B134" t="s">
        <v>57</v>
      </c>
      <c r="C134" t="s">
        <v>9</v>
      </c>
      <c r="D134" t="s">
        <v>98</v>
      </c>
      <c r="E134" t="s">
        <v>98</v>
      </c>
      <c r="F134">
        <v>42145</v>
      </c>
      <c r="G134">
        <v>42145</v>
      </c>
      <c r="H134" s="81">
        <v>42145</v>
      </c>
      <c r="I134">
        <v>5</v>
      </c>
      <c r="J134" t="s">
        <v>495</v>
      </c>
      <c r="K134" s="14">
        <v>87920.51</v>
      </c>
      <c r="L134" t="s">
        <v>11</v>
      </c>
      <c r="M134">
        <v>0</v>
      </c>
      <c r="N134" t="s">
        <v>66</v>
      </c>
      <c r="O134" t="s">
        <v>532</v>
      </c>
      <c r="P134" t="s">
        <v>465</v>
      </c>
    </row>
    <row r="135" spans="1:16" x14ac:dyDescent="0.25">
      <c r="A135" t="s">
        <v>15</v>
      </c>
      <c r="B135" t="s">
        <v>57</v>
      </c>
      <c r="C135" t="s">
        <v>9</v>
      </c>
      <c r="D135" t="s">
        <v>369</v>
      </c>
      <c r="E135" t="s">
        <v>369</v>
      </c>
      <c r="F135">
        <v>42398</v>
      </c>
      <c r="G135">
        <v>42398</v>
      </c>
      <c r="H135" s="81">
        <v>42398</v>
      </c>
      <c r="I135">
        <v>1</v>
      </c>
      <c r="J135" t="s">
        <v>503</v>
      </c>
      <c r="K135" s="14">
        <v>41443.81</v>
      </c>
      <c r="L135" t="s">
        <v>11</v>
      </c>
      <c r="M135">
        <v>0</v>
      </c>
      <c r="N135" t="s">
        <v>244</v>
      </c>
      <c r="O135" t="s">
        <v>532</v>
      </c>
      <c r="P135" t="s">
        <v>465</v>
      </c>
    </row>
    <row r="136" spans="1:16" x14ac:dyDescent="0.25">
      <c r="A136" t="s">
        <v>15</v>
      </c>
      <c r="B136" t="s">
        <v>57</v>
      </c>
      <c r="C136" t="s">
        <v>9</v>
      </c>
      <c r="D136" t="s">
        <v>368</v>
      </c>
      <c r="E136" t="s">
        <v>368</v>
      </c>
      <c r="F136">
        <v>42377</v>
      </c>
      <c r="G136">
        <v>42377</v>
      </c>
      <c r="H136" s="81">
        <v>42377</v>
      </c>
      <c r="I136">
        <v>1</v>
      </c>
      <c r="J136" t="s">
        <v>503</v>
      </c>
      <c r="K136" s="14">
        <v>42462.07</v>
      </c>
      <c r="L136" t="s">
        <v>11</v>
      </c>
      <c r="M136">
        <v>0</v>
      </c>
      <c r="N136" t="s">
        <v>162</v>
      </c>
      <c r="O136" t="s">
        <v>532</v>
      </c>
      <c r="P136" t="s">
        <v>465</v>
      </c>
    </row>
    <row r="137" spans="1:16" x14ac:dyDescent="0.25">
      <c r="A137" t="s">
        <v>15</v>
      </c>
      <c r="B137" t="s">
        <v>57</v>
      </c>
      <c r="C137" t="s">
        <v>9</v>
      </c>
      <c r="D137" t="s">
        <v>367</v>
      </c>
      <c r="E137" t="s">
        <v>367</v>
      </c>
      <c r="F137">
        <v>42375</v>
      </c>
      <c r="G137">
        <v>42375</v>
      </c>
      <c r="H137" s="81">
        <v>42375</v>
      </c>
      <c r="I137">
        <v>1</v>
      </c>
      <c r="J137" t="s">
        <v>503</v>
      </c>
      <c r="K137" s="14">
        <v>82013.36</v>
      </c>
      <c r="L137" t="s">
        <v>11</v>
      </c>
      <c r="M137">
        <v>0</v>
      </c>
      <c r="N137" t="s">
        <v>244</v>
      </c>
      <c r="O137" t="s">
        <v>532</v>
      </c>
      <c r="P137" t="s">
        <v>465</v>
      </c>
    </row>
    <row r="138" spans="1:16" x14ac:dyDescent="0.25">
      <c r="A138" t="s">
        <v>15</v>
      </c>
      <c r="B138" t="s">
        <v>57</v>
      </c>
      <c r="C138" t="s">
        <v>9</v>
      </c>
      <c r="D138" t="s">
        <v>339</v>
      </c>
      <c r="E138" t="s">
        <v>339</v>
      </c>
      <c r="F138">
        <v>42359</v>
      </c>
      <c r="G138">
        <v>42359</v>
      </c>
      <c r="H138" s="81">
        <v>42359</v>
      </c>
      <c r="I138">
        <v>12</v>
      </c>
      <c r="J138" t="s">
        <v>502</v>
      </c>
      <c r="K138" s="14">
        <v>60029.07</v>
      </c>
      <c r="L138" t="s">
        <v>11</v>
      </c>
      <c r="M138">
        <v>0</v>
      </c>
      <c r="N138" t="s">
        <v>121</v>
      </c>
      <c r="O138" t="s">
        <v>532</v>
      </c>
      <c r="P138" t="s">
        <v>465</v>
      </c>
    </row>
    <row r="139" spans="1:16" x14ac:dyDescent="0.25">
      <c r="A139" t="s">
        <v>15</v>
      </c>
      <c r="B139" t="s">
        <v>57</v>
      </c>
      <c r="C139" t="s">
        <v>9</v>
      </c>
      <c r="D139" t="s">
        <v>137</v>
      </c>
      <c r="E139" t="s">
        <v>137</v>
      </c>
      <c r="F139">
        <v>42156</v>
      </c>
      <c r="G139">
        <v>42156</v>
      </c>
      <c r="H139" s="81">
        <v>42156</v>
      </c>
      <c r="I139">
        <v>6</v>
      </c>
      <c r="J139" t="s">
        <v>496</v>
      </c>
      <c r="K139" s="14">
        <v>221603.68</v>
      </c>
      <c r="L139" t="s">
        <v>11</v>
      </c>
      <c r="M139">
        <v>0</v>
      </c>
      <c r="N139" t="s">
        <v>122</v>
      </c>
      <c r="O139" t="s">
        <v>532</v>
      </c>
      <c r="P139" t="s">
        <v>465</v>
      </c>
    </row>
    <row r="140" spans="1:16" x14ac:dyDescent="0.25">
      <c r="A140" t="s">
        <v>15</v>
      </c>
      <c r="B140" t="s">
        <v>57</v>
      </c>
      <c r="C140" t="s">
        <v>9</v>
      </c>
      <c r="D140" t="s">
        <v>138</v>
      </c>
      <c r="E140" t="s">
        <v>138</v>
      </c>
      <c r="F140">
        <v>42165</v>
      </c>
      <c r="G140">
        <v>42165</v>
      </c>
      <c r="H140" s="81">
        <v>42165</v>
      </c>
      <c r="I140">
        <v>6</v>
      </c>
      <c r="J140" t="s">
        <v>496</v>
      </c>
      <c r="K140" s="14">
        <v>91069.03</v>
      </c>
      <c r="L140" t="s">
        <v>11</v>
      </c>
      <c r="M140">
        <v>0</v>
      </c>
      <c r="N140" t="s">
        <v>121</v>
      </c>
      <c r="O140" t="s">
        <v>532</v>
      </c>
      <c r="P140" t="s">
        <v>465</v>
      </c>
    </row>
    <row r="141" spans="1:16" x14ac:dyDescent="0.25">
      <c r="A141" t="s">
        <v>15</v>
      </c>
      <c r="B141" t="s">
        <v>57</v>
      </c>
      <c r="C141" t="s">
        <v>9</v>
      </c>
      <c r="D141" t="s">
        <v>139</v>
      </c>
      <c r="E141" t="s">
        <v>139</v>
      </c>
      <c r="F141">
        <v>42166</v>
      </c>
      <c r="G141">
        <v>42166</v>
      </c>
      <c r="H141" s="81">
        <v>42166</v>
      </c>
      <c r="I141">
        <v>6</v>
      </c>
      <c r="J141" t="s">
        <v>496</v>
      </c>
      <c r="K141" s="14">
        <v>85696.65</v>
      </c>
      <c r="L141" t="s">
        <v>11</v>
      </c>
      <c r="M141">
        <v>0</v>
      </c>
      <c r="N141" t="s">
        <v>162</v>
      </c>
      <c r="O141" t="s">
        <v>532</v>
      </c>
      <c r="P141" t="s">
        <v>465</v>
      </c>
    </row>
    <row r="142" spans="1:16" x14ac:dyDescent="0.25">
      <c r="A142" t="s">
        <v>15</v>
      </c>
      <c r="B142" t="s">
        <v>57</v>
      </c>
      <c r="C142" t="s">
        <v>9</v>
      </c>
      <c r="D142" t="s">
        <v>140</v>
      </c>
      <c r="E142" t="s">
        <v>140</v>
      </c>
      <c r="F142">
        <v>42170</v>
      </c>
      <c r="G142">
        <v>42170</v>
      </c>
      <c r="H142" s="81">
        <v>42170</v>
      </c>
      <c r="I142">
        <v>6</v>
      </c>
      <c r="J142" t="s">
        <v>496</v>
      </c>
      <c r="K142" s="14">
        <v>50865.16</v>
      </c>
      <c r="L142" t="s">
        <v>11</v>
      </c>
      <c r="M142">
        <v>0</v>
      </c>
      <c r="N142" t="s">
        <v>122</v>
      </c>
      <c r="O142" t="s">
        <v>532</v>
      </c>
      <c r="P142" t="s">
        <v>465</v>
      </c>
    </row>
    <row r="143" spans="1:16" x14ac:dyDescent="0.25">
      <c r="A143" t="s">
        <v>15</v>
      </c>
      <c r="B143" t="s">
        <v>57</v>
      </c>
      <c r="C143" t="s">
        <v>9</v>
      </c>
      <c r="D143" t="s">
        <v>141</v>
      </c>
      <c r="E143" t="s">
        <v>141</v>
      </c>
      <c r="F143">
        <v>42173</v>
      </c>
      <c r="G143">
        <v>42173</v>
      </c>
      <c r="H143" s="81">
        <v>42173</v>
      </c>
      <c r="I143">
        <v>6</v>
      </c>
      <c r="J143" t="s">
        <v>496</v>
      </c>
      <c r="K143" s="14">
        <v>119319.63</v>
      </c>
      <c r="L143" t="s">
        <v>11</v>
      </c>
      <c r="M143">
        <v>0</v>
      </c>
      <c r="N143" t="s">
        <v>122</v>
      </c>
      <c r="O143" t="s">
        <v>532</v>
      </c>
      <c r="P143" t="s">
        <v>465</v>
      </c>
    </row>
    <row r="144" spans="1:16" x14ac:dyDescent="0.25">
      <c r="A144" t="s">
        <v>15</v>
      </c>
      <c r="B144" t="s">
        <v>57</v>
      </c>
      <c r="C144" t="s">
        <v>9</v>
      </c>
      <c r="D144" t="s">
        <v>142</v>
      </c>
      <c r="E144" t="s">
        <v>142</v>
      </c>
      <c r="F144">
        <v>42177</v>
      </c>
      <c r="G144">
        <v>42177</v>
      </c>
      <c r="H144" s="81">
        <v>42177</v>
      </c>
      <c r="I144">
        <v>6</v>
      </c>
      <c r="J144" t="s">
        <v>496</v>
      </c>
      <c r="K144" s="14">
        <v>61157.02</v>
      </c>
      <c r="L144" t="s">
        <v>11</v>
      </c>
      <c r="M144">
        <v>0</v>
      </c>
      <c r="N144" t="s">
        <v>163</v>
      </c>
      <c r="O144" t="s">
        <v>532</v>
      </c>
      <c r="P144" t="s">
        <v>465</v>
      </c>
    </row>
    <row r="145" spans="1:16" x14ac:dyDescent="0.25">
      <c r="A145" t="s">
        <v>15</v>
      </c>
      <c r="B145" t="s">
        <v>57</v>
      </c>
      <c r="C145" t="s">
        <v>9</v>
      </c>
      <c r="D145" t="s">
        <v>143</v>
      </c>
      <c r="E145" t="s">
        <v>143</v>
      </c>
      <c r="F145">
        <v>42180</v>
      </c>
      <c r="G145">
        <v>42180</v>
      </c>
      <c r="H145" s="81">
        <v>42180</v>
      </c>
      <c r="I145">
        <v>6</v>
      </c>
      <c r="J145" t="s">
        <v>496</v>
      </c>
      <c r="K145" s="14">
        <v>85483.45</v>
      </c>
      <c r="L145" t="s">
        <v>11</v>
      </c>
      <c r="M145">
        <v>0</v>
      </c>
      <c r="N145" t="s">
        <v>164</v>
      </c>
      <c r="O145" t="s">
        <v>532</v>
      </c>
      <c r="P145" t="s">
        <v>465</v>
      </c>
    </row>
    <row r="146" spans="1:16" x14ac:dyDescent="0.25">
      <c r="A146" t="s">
        <v>15</v>
      </c>
      <c r="B146" t="s">
        <v>57</v>
      </c>
      <c r="C146" t="s">
        <v>9</v>
      </c>
      <c r="D146" t="s">
        <v>338</v>
      </c>
      <c r="E146" t="s">
        <v>338</v>
      </c>
      <c r="F146">
        <v>42348</v>
      </c>
      <c r="G146">
        <v>42348</v>
      </c>
      <c r="H146" s="81">
        <v>42348</v>
      </c>
      <c r="I146">
        <v>12</v>
      </c>
      <c r="J146" t="s">
        <v>502</v>
      </c>
      <c r="K146" s="14">
        <v>92795.5</v>
      </c>
      <c r="L146" t="s">
        <v>11</v>
      </c>
      <c r="M146">
        <v>0</v>
      </c>
      <c r="N146" t="s">
        <v>121</v>
      </c>
      <c r="O146" t="s">
        <v>532</v>
      </c>
      <c r="P146" t="s">
        <v>465</v>
      </c>
    </row>
    <row r="147" spans="1:16" x14ac:dyDescent="0.25">
      <c r="A147" t="s">
        <v>15</v>
      </c>
      <c r="B147" t="s">
        <v>57</v>
      </c>
      <c r="C147" t="s">
        <v>9</v>
      </c>
      <c r="D147" t="s">
        <v>326</v>
      </c>
      <c r="E147" t="s">
        <v>326</v>
      </c>
      <c r="F147">
        <v>42334</v>
      </c>
      <c r="G147">
        <v>42334</v>
      </c>
      <c r="H147" s="81">
        <v>42334</v>
      </c>
      <c r="I147">
        <v>11</v>
      </c>
      <c r="J147" t="s">
        <v>501</v>
      </c>
      <c r="K147" s="14">
        <v>42686.54</v>
      </c>
      <c r="L147" t="s">
        <v>11</v>
      </c>
      <c r="M147">
        <v>0</v>
      </c>
      <c r="N147" t="s">
        <v>121</v>
      </c>
      <c r="O147" t="s">
        <v>532</v>
      </c>
      <c r="P147" t="s">
        <v>465</v>
      </c>
    </row>
    <row r="148" spans="1:16" x14ac:dyDescent="0.25">
      <c r="A148" t="s">
        <v>15</v>
      </c>
      <c r="B148" t="s">
        <v>57</v>
      </c>
      <c r="C148" t="s">
        <v>9</v>
      </c>
      <c r="D148" t="s">
        <v>325</v>
      </c>
      <c r="E148" t="s">
        <v>325</v>
      </c>
      <c r="F148">
        <v>42327</v>
      </c>
      <c r="G148">
        <v>42327</v>
      </c>
      <c r="H148" s="81">
        <v>42327</v>
      </c>
      <c r="I148">
        <v>11</v>
      </c>
      <c r="J148" t="s">
        <v>501</v>
      </c>
      <c r="K148" s="14">
        <v>74882.05</v>
      </c>
      <c r="L148" t="s">
        <v>11</v>
      </c>
      <c r="M148">
        <v>0</v>
      </c>
      <c r="N148" t="s">
        <v>121</v>
      </c>
      <c r="O148" t="s">
        <v>532</v>
      </c>
      <c r="P148" t="s">
        <v>465</v>
      </c>
    </row>
    <row r="149" spans="1:16" x14ac:dyDescent="0.25">
      <c r="A149" t="s">
        <v>15</v>
      </c>
      <c r="B149" t="s">
        <v>57</v>
      </c>
      <c r="C149" t="s">
        <v>9</v>
      </c>
      <c r="D149" t="s">
        <v>324</v>
      </c>
      <c r="E149" t="s">
        <v>324</v>
      </c>
      <c r="F149">
        <v>42325</v>
      </c>
      <c r="G149">
        <v>42325</v>
      </c>
      <c r="H149" s="81">
        <v>42325</v>
      </c>
      <c r="I149">
        <v>11</v>
      </c>
      <c r="J149" t="s">
        <v>501</v>
      </c>
      <c r="K149" s="14">
        <v>37396.17</v>
      </c>
      <c r="L149" t="s">
        <v>11</v>
      </c>
      <c r="M149">
        <v>0</v>
      </c>
      <c r="N149" t="s">
        <v>162</v>
      </c>
      <c r="O149" t="s">
        <v>532</v>
      </c>
      <c r="P149" t="s">
        <v>465</v>
      </c>
    </row>
    <row r="150" spans="1:16" x14ac:dyDescent="0.25">
      <c r="A150" t="s">
        <v>15</v>
      </c>
      <c r="B150" t="s">
        <v>57</v>
      </c>
      <c r="C150" t="s">
        <v>9</v>
      </c>
      <c r="D150" t="s">
        <v>174</v>
      </c>
      <c r="E150" t="s">
        <v>174</v>
      </c>
      <c r="F150">
        <v>42192</v>
      </c>
      <c r="G150">
        <v>42192</v>
      </c>
      <c r="H150" s="81">
        <v>42192</v>
      </c>
      <c r="I150">
        <v>7</v>
      </c>
      <c r="J150" t="s">
        <v>497</v>
      </c>
      <c r="K150" s="14">
        <v>112869.72</v>
      </c>
      <c r="L150" t="s">
        <v>11</v>
      </c>
      <c r="M150">
        <v>0</v>
      </c>
      <c r="N150" t="s">
        <v>204</v>
      </c>
      <c r="O150" t="s">
        <v>532</v>
      </c>
      <c r="P150" t="s">
        <v>465</v>
      </c>
    </row>
    <row r="151" spans="1:16" x14ac:dyDescent="0.25">
      <c r="A151" t="s">
        <v>15</v>
      </c>
      <c r="B151" t="s">
        <v>57</v>
      </c>
      <c r="C151" t="s">
        <v>9</v>
      </c>
      <c r="D151" t="s">
        <v>175</v>
      </c>
      <c r="E151" t="s">
        <v>175</v>
      </c>
      <c r="F151">
        <v>42194</v>
      </c>
      <c r="G151">
        <v>42194</v>
      </c>
      <c r="H151" s="81">
        <v>42194</v>
      </c>
      <c r="I151">
        <v>7</v>
      </c>
      <c r="J151" t="s">
        <v>497</v>
      </c>
      <c r="K151" s="14">
        <v>167407.54999999999</v>
      </c>
      <c r="L151" t="s">
        <v>11</v>
      </c>
      <c r="M151">
        <v>0</v>
      </c>
      <c r="N151" t="s">
        <v>121</v>
      </c>
      <c r="O151" t="s">
        <v>532</v>
      </c>
      <c r="P151" t="s">
        <v>465</v>
      </c>
    </row>
    <row r="152" spans="1:16" x14ac:dyDescent="0.25">
      <c r="A152" t="s">
        <v>15</v>
      </c>
      <c r="B152" t="s">
        <v>57</v>
      </c>
      <c r="C152" t="s">
        <v>9</v>
      </c>
      <c r="D152" t="s">
        <v>176</v>
      </c>
      <c r="E152" t="s">
        <v>176</v>
      </c>
      <c r="F152">
        <v>42201</v>
      </c>
      <c r="G152">
        <v>42201</v>
      </c>
      <c r="H152" s="81">
        <v>42201</v>
      </c>
      <c r="I152">
        <v>7</v>
      </c>
      <c r="J152" t="s">
        <v>497</v>
      </c>
      <c r="K152" s="14">
        <v>70525.3</v>
      </c>
      <c r="L152" t="s">
        <v>11</v>
      </c>
      <c r="M152">
        <v>0</v>
      </c>
      <c r="N152" t="s">
        <v>164</v>
      </c>
      <c r="O152" t="s">
        <v>532</v>
      </c>
      <c r="P152" t="s">
        <v>465</v>
      </c>
    </row>
    <row r="153" spans="1:16" x14ac:dyDescent="0.25">
      <c r="A153" t="s">
        <v>15</v>
      </c>
      <c r="B153" t="s">
        <v>57</v>
      </c>
      <c r="C153" t="s">
        <v>9</v>
      </c>
      <c r="D153" t="s">
        <v>177</v>
      </c>
      <c r="E153" t="s">
        <v>177</v>
      </c>
      <c r="F153">
        <v>42208</v>
      </c>
      <c r="G153">
        <v>42208</v>
      </c>
      <c r="H153" s="81">
        <v>42208</v>
      </c>
      <c r="I153">
        <v>7</v>
      </c>
      <c r="J153" t="s">
        <v>497</v>
      </c>
      <c r="K153" s="14">
        <v>184592.65</v>
      </c>
      <c r="L153" t="s">
        <v>11</v>
      </c>
      <c r="M153">
        <v>0</v>
      </c>
      <c r="N153" t="s">
        <v>121</v>
      </c>
      <c r="O153" t="s">
        <v>532</v>
      </c>
      <c r="P153" t="s">
        <v>465</v>
      </c>
    </row>
    <row r="154" spans="1:16" x14ac:dyDescent="0.25">
      <c r="A154" t="s">
        <v>15</v>
      </c>
      <c r="B154" t="s">
        <v>57</v>
      </c>
      <c r="C154" t="s">
        <v>9</v>
      </c>
      <c r="D154" t="s">
        <v>178</v>
      </c>
      <c r="E154" t="s">
        <v>178</v>
      </c>
      <c r="F154">
        <v>42213</v>
      </c>
      <c r="G154">
        <v>42213</v>
      </c>
      <c r="H154" s="81">
        <v>42213</v>
      </c>
      <c r="I154">
        <v>7</v>
      </c>
      <c r="J154" t="s">
        <v>497</v>
      </c>
      <c r="K154" s="14">
        <v>123111.51</v>
      </c>
      <c r="L154" t="s">
        <v>11</v>
      </c>
      <c r="M154">
        <v>0</v>
      </c>
      <c r="N154" t="s">
        <v>121</v>
      </c>
      <c r="O154" t="s">
        <v>532</v>
      </c>
      <c r="P154" t="s">
        <v>465</v>
      </c>
    </row>
    <row r="155" spans="1:16" x14ac:dyDescent="0.25">
      <c r="A155" t="s">
        <v>15</v>
      </c>
      <c r="B155" t="s">
        <v>57</v>
      </c>
      <c r="C155" t="s">
        <v>9</v>
      </c>
      <c r="D155" t="s">
        <v>323</v>
      </c>
      <c r="E155" t="s">
        <v>323</v>
      </c>
      <c r="F155">
        <v>42317</v>
      </c>
      <c r="G155">
        <v>42317</v>
      </c>
      <c r="H155" s="81">
        <v>42317</v>
      </c>
      <c r="I155">
        <v>11</v>
      </c>
      <c r="J155" t="s">
        <v>501</v>
      </c>
      <c r="K155" s="14">
        <v>91873.73</v>
      </c>
      <c r="L155" t="s">
        <v>11</v>
      </c>
      <c r="M155">
        <v>0</v>
      </c>
      <c r="N155" t="s">
        <v>164</v>
      </c>
      <c r="O155" t="s">
        <v>532</v>
      </c>
      <c r="P155" t="s">
        <v>465</v>
      </c>
    </row>
    <row r="156" spans="1:16" x14ac:dyDescent="0.25">
      <c r="A156" t="s">
        <v>15</v>
      </c>
      <c r="B156" t="s">
        <v>57</v>
      </c>
      <c r="C156" t="s">
        <v>9</v>
      </c>
      <c r="D156" t="s">
        <v>322</v>
      </c>
      <c r="E156" t="s">
        <v>322</v>
      </c>
      <c r="F156">
        <v>42313</v>
      </c>
      <c r="G156">
        <v>42313</v>
      </c>
      <c r="H156" s="81">
        <v>42313</v>
      </c>
      <c r="I156">
        <v>11</v>
      </c>
      <c r="J156" t="s">
        <v>501</v>
      </c>
      <c r="K156" s="14">
        <v>149757.44</v>
      </c>
      <c r="L156" t="s">
        <v>11</v>
      </c>
      <c r="M156">
        <v>0</v>
      </c>
      <c r="N156" t="s">
        <v>162</v>
      </c>
      <c r="O156" t="s">
        <v>532</v>
      </c>
      <c r="P156" t="s">
        <v>465</v>
      </c>
    </row>
    <row r="157" spans="1:16" x14ac:dyDescent="0.25">
      <c r="A157" t="s">
        <v>15</v>
      </c>
      <c r="B157" t="s">
        <v>57</v>
      </c>
      <c r="C157" t="s">
        <v>9</v>
      </c>
      <c r="D157" t="s">
        <v>310</v>
      </c>
      <c r="E157" t="s">
        <v>310</v>
      </c>
      <c r="F157">
        <v>42305</v>
      </c>
      <c r="G157">
        <v>42305</v>
      </c>
      <c r="H157" s="81">
        <v>42305</v>
      </c>
      <c r="I157">
        <v>10</v>
      </c>
      <c r="J157" t="s">
        <v>500</v>
      </c>
      <c r="K157" s="14">
        <v>102728.25</v>
      </c>
      <c r="L157" t="s">
        <v>11</v>
      </c>
      <c r="M157">
        <v>0</v>
      </c>
      <c r="N157" t="s">
        <v>121</v>
      </c>
      <c r="O157" t="s">
        <v>532</v>
      </c>
      <c r="P157" t="s">
        <v>465</v>
      </c>
    </row>
    <row r="158" spans="1:16" x14ac:dyDescent="0.25">
      <c r="A158" t="s">
        <v>15</v>
      </c>
      <c r="B158" t="s">
        <v>57</v>
      </c>
      <c r="C158" t="s">
        <v>9</v>
      </c>
      <c r="D158" t="s">
        <v>309</v>
      </c>
      <c r="E158" t="s">
        <v>309</v>
      </c>
      <c r="F158">
        <v>42299</v>
      </c>
      <c r="G158">
        <v>42299</v>
      </c>
      <c r="H158" s="81">
        <v>42299</v>
      </c>
      <c r="I158">
        <v>10</v>
      </c>
      <c r="J158" t="s">
        <v>500</v>
      </c>
      <c r="K158" s="14">
        <v>85969.44</v>
      </c>
      <c r="L158" t="s">
        <v>11</v>
      </c>
      <c r="M158">
        <v>0</v>
      </c>
      <c r="N158" t="s">
        <v>121</v>
      </c>
      <c r="O158" t="s">
        <v>532</v>
      </c>
      <c r="P158" t="s">
        <v>465</v>
      </c>
    </row>
    <row r="159" spans="1:16" x14ac:dyDescent="0.25">
      <c r="A159" t="s">
        <v>15</v>
      </c>
      <c r="B159" t="s">
        <v>57</v>
      </c>
      <c r="C159" t="s">
        <v>9</v>
      </c>
      <c r="D159" t="s">
        <v>308</v>
      </c>
      <c r="E159" t="s">
        <v>308</v>
      </c>
      <c r="F159">
        <v>42284</v>
      </c>
      <c r="G159">
        <v>42284</v>
      </c>
      <c r="H159" s="81">
        <v>42284</v>
      </c>
      <c r="I159">
        <v>10</v>
      </c>
      <c r="J159" t="s">
        <v>500</v>
      </c>
      <c r="K159" s="14">
        <v>37328.480000000003</v>
      </c>
      <c r="L159" t="s">
        <v>11</v>
      </c>
      <c r="M159">
        <v>0</v>
      </c>
      <c r="N159" t="s">
        <v>162</v>
      </c>
      <c r="O159" t="s">
        <v>532</v>
      </c>
      <c r="P159" t="s">
        <v>465</v>
      </c>
    </row>
    <row r="160" spans="1:16" x14ac:dyDescent="0.25">
      <c r="A160" t="s">
        <v>15</v>
      </c>
      <c r="B160" t="s">
        <v>57</v>
      </c>
      <c r="C160" t="s">
        <v>9</v>
      </c>
      <c r="D160" t="s">
        <v>307</v>
      </c>
      <c r="E160" t="s">
        <v>307</v>
      </c>
      <c r="F160">
        <v>42279</v>
      </c>
      <c r="G160">
        <v>42279</v>
      </c>
      <c r="H160" s="81">
        <v>42279</v>
      </c>
      <c r="I160">
        <v>10</v>
      </c>
      <c r="J160" t="s">
        <v>500</v>
      </c>
      <c r="K160" s="14">
        <v>81388.429999999993</v>
      </c>
      <c r="L160" t="s">
        <v>11</v>
      </c>
      <c r="M160">
        <v>0</v>
      </c>
      <c r="N160" t="s">
        <v>121</v>
      </c>
      <c r="O160" t="s">
        <v>532</v>
      </c>
      <c r="P160" t="s">
        <v>465</v>
      </c>
    </row>
    <row r="161" spans="1:16" x14ac:dyDescent="0.25">
      <c r="A161" t="s">
        <v>15</v>
      </c>
      <c r="B161" t="s">
        <v>57</v>
      </c>
      <c r="C161" t="s">
        <v>9</v>
      </c>
      <c r="D161" t="s">
        <v>215</v>
      </c>
      <c r="E161" t="s">
        <v>215</v>
      </c>
      <c r="F161">
        <v>42227</v>
      </c>
      <c r="G161">
        <v>42227</v>
      </c>
      <c r="H161" s="81">
        <v>42227</v>
      </c>
      <c r="I161">
        <v>8</v>
      </c>
      <c r="J161" t="s">
        <v>498</v>
      </c>
      <c r="K161" s="14">
        <v>182983</v>
      </c>
      <c r="L161" t="s">
        <v>11</v>
      </c>
      <c r="M161">
        <v>0</v>
      </c>
      <c r="N161" t="s">
        <v>121</v>
      </c>
      <c r="O161" t="s">
        <v>532</v>
      </c>
      <c r="P161" t="s">
        <v>465</v>
      </c>
    </row>
    <row r="162" spans="1:16" x14ac:dyDescent="0.25">
      <c r="A162" t="s">
        <v>15</v>
      </c>
      <c r="B162" t="s">
        <v>57</v>
      </c>
      <c r="C162" t="s">
        <v>9</v>
      </c>
      <c r="D162" t="s">
        <v>216</v>
      </c>
      <c r="E162" t="s">
        <v>216</v>
      </c>
      <c r="F162">
        <v>42229</v>
      </c>
      <c r="G162">
        <v>42229</v>
      </c>
      <c r="H162" s="81">
        <v>42229</v>
      </c>
      <c r="I162">
        <v>8</v>
      </c>
      <c r="J162" t="s">
        <v>498</v>
      </c>
      <c r="K162" s="14">
        <v>147023.62</v>
      </c>
      <c r="L162" t="s">
        <v>11</v>
      </c>
      <c r="M162">
        <v>0</v>
      </c>
      <c r="N162" t="s">
        <v>244</v>
      </c>
      <c r="O162" t="s">
        <v>532</v>
      </c>
      <c r="P162" t="s">
        <v>465</v>
      </c>
    </row>
    <row r="163" spans="1:16" x14ac:dyDescent="0.25">
      <c r="A163" t="s">
        <v>15</v>
      </c>
      <c r="B163" t="s">
        <v>57</v>
      </c>
      <c r="C163" t="s">
        <v>9</v>
      </c>
      <c r="D163" t="s">
        <v>217</v>
      </c>
      <c r="E163" t="s">
        <v>217</v>
      </c>
      <c r="F163">
        <v>42236</v>
      </c>
      <c r="G163">
        <v>42236</v>
      </c>
      <c r="H163" s="81">
        <v>42236</v>
      </c>
      <c r="I163">
        <v>8</v>
      </c>
      <c r="J163" t="s">
        <v>498</v>
      </c>
      <c r="K163" s="14">
        <v>167935.61</v>
      </c>
      <c r="L163" t="s">
        <v>11</v>
      </c>
      <c r="M163">
        <v>0</v>
      </c>
      <c r="N163" t="s">
        <v>121</v>
      </c>
      <c r="O163" t="s">
        <v>532</v>
      </c>
      <c r="P163" t="s">
        <v>465</v>
      </c>
    </row>
    <row r="164" spans="1:16" x14ac:dyDescent="0.25">
      <c r="A164" t="s">
        <v>15</v>
      </c>
      <c r="B164" t="s">
        <v>57</v>
      </c>
      <c r="C164" t="s">
        <v>9</v>
      </c>
      <c r="D164" t="s">
        <v>218</v>
      </c>
      <c r="E164" t="s">
        <v>218</v>
      </c>
      <c r="F164">
        <v>42242</v>
      </c>
      <c r="G164">
        <v>42242</v>
      </c>
      <c r="H164" s="81">
        <v>42242</v>
      </c>
      <c r="I164">
        <v>8</v>
      </c>
      <c r="J164" t="s">
        <v>498</v>
      </c>
      <c r="K164" s="14">
        <v>27957.919999999998</v>
      </c>
      <c r="L164" t="s">
        <v>11</v>
      </c>
      <c r="M164">
        <v>0</v>
      </c>
      <c r="N164" t="s">
        <v>162</v>
      </c>
      <c r="O164" t="s">
        <v>532</v>
      </c>
      <c r="P164" t="s">
        <v>465</v>
      </c>
    </row>
    <row r="165" spans="1:16" x14ac:dyDescent="0.25">
      <c r="A165" t="s">
        <v>15</v>
      </c>
      <c r="B165" t="s">
        <v>57</v>
      </c>
      <c r="C165" t="s">
        <v>9</v>
      </c>
      <c r="D165" t="s">
        <v>271</v>
      </c>
      <c r="E165" t="s">
        <v>271</v>
      </c>
      <c r="F165">
        <v>42272</v>
      </c>
      <c r="G165">
        <v>42272</v>
      </c>
      <c r="H165" s="81">
        <v>42272</v>
      </c>
      <c r="I165">
        <v>9</v>
      </c>
      <c r="J165" t="s">
        <v>499</v>
      </c>
      <c r="K165" s="14">
        <v>27858.67</v>
      </c>
      <c r="L165" t="s">
        <v>11</v>
      </c>
      <c r="M165">
        <v>0</v>
      </c>
      <c r="N165" t="s">
        <v>164</v>
      </c>
      <c r="O165" t="s">
        <v>532</v>
      </c>
      <c r="P165" t="s">
        <v>465</v>
      </c>
    </row>
    <row r="166" spans="1:16" x14ac:dyDescent="0.25">
      <c r="A166" t="s">
        <v>15</v>
      </c>
      <c r="B166" t="s">
        <v>57</v>
      </c>
      <c r="C166" t="s">
        <v>9</v>
      </c>
      <c r="D166" t="s">
        <v>270</v>
      </c>
      <c r="E166" t="s">
        <v>270</v>
      </c>
      <c r="F166">
        <v>42269</v>
      </c>
      <c r="G166">
        <v>42269</v>
      </c>
      <c r="H166" s="81">
        <v>42269</v>
      </c>
      <c r="I166">
        <v>9</v>
      </c>
      <c r="J166" t="s">
        <v>499</v>
      </c>
      <c r="K166" s="14">
        <v>25853.63</v>
      </c>
      <c r="L166" t="s">
        <v>11</v>
      </c>
      <c r="M166">
        <v>0</v>
      </c>
      <c r="N166" t="s">
        <v>162</v>
      </c>
      <c r="O166" t="s">
        <v>532</v>
      </c>
      <c r="P166" t="s">
        <v>465</v>
      </c>
    </row>
    <row r="167" spans="1:16" x14ac:dyDescent="0.25">
      <c r="A167" t="s">
        <v>15</v>
      </c>
      <c r="B167" t="s">
        <v>57</v>
      </c>
      <c r="C167" t="s">
        <v>9</v>
      </c>
      <c r="D167" t="s">
        <v>269</v>
      </c>
      <c r="E167" t="s">
        <v>269</v>
      </c>
      <c r="F167">
        <v>42264</v>
      </c>
      <c r="G167">
        <v>42264</v>
      </c>
      <c r="H167" s="81">
        <v>42264</v>
      </c>
      <c r="I167">
        <v>9</v>
      </c>
      <c r="J167" t="s">
        <v>499</v>
      </c>
      <c r="K167" s="14">
        <v>27131.69</v>
      </c>
      <c r="L167" t="s">
        <v>11</v>
      </c>
      <c r="M167">
        <v>0</v>
      </c>
      <c r="N167" t="s">
        <v>293</v>
      </c>
      <c r="O167" t="s">
        <v>532</v>
      </c>
      <c r="P167" t="s">
        <v>465</v>
      </c>
    </row>
    <row r="168" spans="1:16" x14ac:dyDescent="0.25">
      <c r="A168" t="s">
        <v>15</v>
      </c>
      <c r="B168" t="s">
        <v>57</v>
      </c>
      <c r="C168" t="s">
        <v>9</v>
      </c>
      <c r="D168" t="s">
        <v>268</v>
      </c>
      <c r="E168" t="s">
        <v>268</v>
      </c>
      <c r="F168">
        <v>42251</v>
      </c>
      <c r="G168">
        <v>42251</v>
      </c>
      <c r="H168" s="81">
        <v>42251</v>
      </c>
      <c r="I168">
        <v>9</v>
      </c>
      <c r="J168" t="s">
        <v>499</v>
      </c>
      <c r="K168" s="14">
        <v>52516.74</v>
      </c>
      <c r="L168" t="s">
        <v>11</v>
      </c>
      <c r="M168">
        <v>0</v>
      </c>
      <c r="N168" t="s">
        <v>121</v>
      </c>
      <c r="O168" t="s">
        <v>532</v>
      </c>
      <c r="P168" t="s">
        <v>465</v>
      </c>
    </row>
    <row r="169" spans="1:16" x14ac:dyDescent="0.25">
      <c r="A169" t="s">
        <v>403</v>
      </c>
      <c r="B169" t="s">
        <v>417</v>
      </c>
      <c r="C169" t="s">
        <v>9</v>
      </c>
      <c r="D169" t="s">
        <v>428</v>
      </c>
      <c r="E169" t="s">
        <v>428</v>
      </c>
      <c r="F169">
        <v>42459</v>
      </c>
      <c r="G169">
        <v>42459</v>
      </c>
      <c r="H169" s="81">
        <v>42459</v>
      </c>
      <c r="I169">
        <v>3</v>
      </c>
      <c r="J169" t="s">
        <v>505</v>
      </c>
      <c r="K169" s="14">
        <v>26088.09</v>
      </c>
      <c r="L169" t="s">
        <v>11</v>
      </c>
      <c r="M169">
        <v>0</v>
      </c>
      <c r="N169" t="s">
        <v>163</v>
      </c>
      <c r="O169" t="s">
        <v>532</v>
      </c>
      <c r="P169" t="s">
        <v>465</v>
      </c>
    </row>
    <row r="170" spans="1:16" x14ac:dyDescent="0.25">
      <c r="A170" t="s">
        <v>403</v>
      </c>
      <c r="B170" t="s">
        <v>417</v>
      </c>
      <c r="C170" t="s">
        <v>9</v>
      </c>
      <c r="D170" t="s">
        <v>404</v>
      </c>
      <c r="E170" t="s">
        <v>404</v>
      </c>
      <c r="F170">
        <v>42426</v>
      </c>
      <c r="G170">
        <v>42426</v>
      </c>
      <c r="H170" s="81">
        <v>42426</v>
      </c>
      <c r="I170">
        <v>2</v>
      </c>
      <c r="J170" t="s">
        <v>504</v>
      </c>
      <c r="K170" s="14">
        <v>29177.71</v>
      </c>
      <c r="L170" t="s">
        <v>11</v>
      </c>
      <c r="M170">
        <v>0</v>
      </c>
      <c r="N170" t="s">
        <v>163</v>
      </c>
      <c r="O170" t="s">
        <v>532</v>
      </c>
      <c r="P170" t="s">
        <v>465</v>
      </c>
    </row>
    <row r="171" spans="1:16" x14ac:dyDescent="0.25">
      <c r="A171" t="s">
        <v>375</v>
      </c>
      <c r="B171" t="s">
        <v>391</v>
      </c>
      <c r="C171" t="s">
        <v>9</v>
      </c>
      <c r="D171" t="s">
        <v>429</v>
      </c>
      <c r="E171" t="s">
        <v>429</v>
      </c>
      <c r="F171">
        <v>42438</v>
      </c>
      <c r="G171">
        <v>42438</v>
      </c>
      <c r="H171" s="81">
        <v>42438</v>
      </c>
      <c r="I171">
        <v>3</v>
      </c>
      <c r="J171" t="s">
        <v>505</v>
      </c>
      <c r="K171" s="14">
        <v>91225.45</v>
      </c>
      <c r="L171" t="s">
        <v>11</v>
      </c>
      <c r="M171">
        <v>0</v>
      </c>
      <c r="N171" t="s">
        <v>66</v>
      </c>
      <c r="O171" t="s">
        <v>532</v>
      </c>
      <c r="P171" t="s">
        <v>465</v>
      </c>
    </row>
    <row r="172" spans="1:16" x14ac:dyDescent="0.25">
      <c r="A172" t="s">
        <v>375</v>
      </c>
      <c r="B172" t="s">
        <v>391</v>
      </c>
      <c r="C172" t="s">
        <v>9</v>
      </c>
      <c r="D172" t="s">
        <v>376</v>
      </c>
      <c r="E172" t="s">
        <v>376</v>
      </c>
      <c r="F172">
        <v>42381</v>
      </c>
      <c r="G172">
        <v>42381</v>
      </c>
      <c r="H172" s="81">
        <v>42381</v>
      </c>
      <c r="I172">
        <v>1</v>
      </c>
      <c r="J172" t="s">
        <v>503</v>
      </c>
      <c r="K172" s="14">
        <v>33719.300000000003</v>
      </c>
      <c r="L172" t="s">
        <v>11</v>
      </c>
      <c r="M172">
        <v>0</v>
      </c>
      <c r="N172" t="s">
        <v>392</v>
      </c>
      <c r="O172" t="s">
        <v>532</v>
      </c>
      <c r="P172" t="s">
        <v>465</v>
      </c>
    </row>
    <row r="173" spans="1:16" x14ac:dyDescent="0.25">
      <c r="A173" t="s">
        <v>442</v>
      </c>
      <c r="B173" t="s">
        <v>457</v>
      </c>
      <c r="C173" t="s">
        <v>9</v>
      </c>
      <c r="D173" t="s">
        <v>444</v>
      </c>
      <c r="E173" t="s">
        <v>444</v>
      </c>
      <c r="F173">
        <v>42444</v>
      </c>
      <c r="G173">
        <v>42444</v>
      </c>
      <c r="H173" s="81">
        <v>42444</v>
      </c>
      <c r="I173">
        <v>3</v>
      </c>
      <c r="J173" t="s">
        <v>505</v>
      </c>
      <c r="K173" s="14">
        <v>126080.81</v>
      </c>
      <c r="L173" t="s">
        <v>11</v>
      </c>
      <c r="M173">
        <v>0</v>
      </c>
      <c r="N173" t="s">
        <v>66</v>
      </c>
      <c r="O173" t="s">
        <v>532</v>
      </c>
      <c r="P173" t="s">
        <v>465</v>
      </c>
    </row>
    <row r="174" spans="1:16" x14ac:dyDescent="0.25">
      <c r="A174" t="s">
        <v>442</v>
      </c>
      <c r="B174" t="s">
        <v>457</v>
      </c>
      <c r="C174" t="s">
        <v>9</v>
      </c>
      <c r="D174" t="s">
        <v>443</v>
      </c>
      <c r="E174" t="s">
        <v>443</v>
      </c>
      <c r="F174">
        <v>42438</v>
      </c>
      <c r="G174">
        <v>42438</v>
      </c>
      <c r="H174" s="81">
        <v>42438</v>
      </c>
      <c r="I174">
        <v>3</v>
      </c>
      <c r="J174" t="s">
        <v>505</v>
      </c>
      <c r="K174" s="14">
        <v>75213.87</v>
      </c>
      <c r="L174" t="s">
        <v>11</v>
      </c>
      <c r="M174">
        <v>0</v>
      </c>
      <c r="N174" t="s">
        <v>66</v>
      </c>
      <c r="O174" t="s">
        <v>532</v>
      </c>
      <c r="P174" t="s">
        <v>465</v>
      </c>
    </row>
    <row r="175" spans="1:16" x14ac:dyDescent="0.25">
      <c r="A175" t="s">
        <v>277</v>
      </c>
      <c r="B175" t="s">
        <v>296</v>
      </c>
      <c r="C175" t="s">
        <v>9</v>
      </c>
      <c r="D175" t="s">
        <v>278</v>
      </c>
      <c r="E175" t="s">
        <v>278</v>
      </c>
      <c r="F175">
        <v>42272</v>
      </c>
      <c r="G175">
        <v>42272</v>
      </c>
      <c r="H175" s="81">
        <v>42272</v>
      </c>
      <c r="I175">
        <v>9</v>
      </c>
      <c r="J175" t="s">
        <v>499</v>
      </c>
      <c r="K175" s="14">
        <v>28992.240000000002</v>
      </c>
      <c r="L175" t="s">
        <v>11</v>
      </c>
      <c r="M175">
        <v>0</v>
      </c>
      <c r="N175" t="s">
        <v>297</v>
      </c>
      <c r="O175" t="s">
        <v>532</v>
      </c>
      <c r="P175" t="s">
        <v>465</v>
      </c>
    </row>
    <row r="176" spans="1:16" x14ac:dyDescent="0.25">
      <c r="A176" t="s">
        <v>13</v>
      </c>
      <c r="B176" t="s">
        <v>64</v>
      </c>
      <c r="C176" t="s">
        <v>9</v>
      </c>
      <c r="D176" t="s">
        <v>14</v>
      </c>
      <c r="E176" t="s">
        <v>14</v>
      </c>
      <c r="F176">
        <v>42109</v>
      </c>
      <c r="G176">
        <v>42109</v>
      </c>
      <c r="H176" s="81">
        <v>42109</v>
      </c>
      <c r="I176">
        <v>4</v>
      </c>
      <c r="J176" t="s">
        <v>494</v>
      </c>
      <c r="K176" s="14">
        <v>27000</v>
      </c>
      <c r="L176" t="s">
        <v>11</v>
      </c>
      <c r="M176">
        <v>0</v>
      </c>
      <c r="N176" t="s">
        <v>65</v>
      </c>
      <c r="O176" t="s">
        <v>529</v>
      </c>
      <c r="P176" t="s">
        <v>465</v>
      </c>
    </row>
    <row r="177" spans="1:16" x14ac:dyDescent="0.25">
      <c r="A177" t="s">
        <v>190</v>
      </c>
      <c r="B177" t="s">
        <v>190</v>
      </c>
      <c r="C177" t="s">
        <v>9</v>
      </c>
      <c r="D177" t="s">
        <v>191</v>
      </c>
      <c r="E177" t="s">
        <v>191</v>
      </c>
      <c r="F177">
        <v>42195</v>
      </c>
      <c r="G177">
        <v>42195</v>
      </c>
      <c r="H177" s="81">
        <v>42195</v>
      </c>
      <c r="I177">
        <v>7</v>
      </c>
      <c r="J177" t="s">
        <v>497</v>
      </c>
      <c r="K177" s="14">
        <v>33989.64</v>
      </c>
      <c r="L177" t="s">
        <v>11</v>
      </c>
      <c r="M177">
        <v>0</v>
      </c>
      <c r="N177" t="s">
        <v>210</v>
      </c>
      <c r="O177" t="s">
        <v>62</v>
      </c>
      <c r="P177" t="s">
        <v>465</v>
      </c>
    </row>
    <row r="178" spans="1:16" x14ac:dyDescent="0.25">
      <c r="A178" t="s">
        <v>22</v>
      </c>
      <c r="B178" t="s">
        <v>72</v>
      </c>
      <c r="C178" t="s">
        <v>9</v>
      </c>
      <c r="D178" t="s">
        <v>23</v>
      </c>
      <c r="E178" t="s">
        <v>23</v>
      </c>
      <c r="F178">
        <v>42121</v>
      </c>
      <c r="G178">
        <v>42121</v>
      </c>
      <c r="H178" s="81">
        <v>42121</v>
      </c>
      <c r="I178">
        <v>4</v>
      </c>
      <c r="J178" t="s">
        <v>494</v>
      </c>
      <c r="K178" s="14">
        <v>32900.17</v>
      </c>
      <c r="L178" t="s">
        <v>11</v>
      </c>
      <c r="M178">
        <v>0</v>
      </c>
      <c r="N178" t="s">
        <v>73</v>
      </c>
      <c r="O178" t="s">
        <v>535</v>
      </c>
      <c r="P178" t="s">
        <v>465</v>
      </c>
    </row>
    <row r="179" spans="1:16" x14ac:dyDescent="0.25">
      <c r="A179" t="s">
        <v>22</v>
      </c>
      <c r="B179" t="s">
        <v>72</v>
      </c>
      <c r="C179" t="s">
        <v>9</v>
      </c>
      <c r="D179" t="s">
        <v>406</v>
      </c>
      <c r="E179" t="s">
        <v>406</v>
      </c>
      <c r="F179">
        <v>42424</v>
      </c>
      <c r="G179">
        <v>42424</v>
      </c>
      <c r="H179" s="81">
        <v>42424</v>
      </c>
      <c r="I179">
        <v>2</v>
      </c>
      <c r="J179" t="s">
        <v>504</v>
      </c>
      <c r="K179" s="14">
        <v>259516.2</v>
      </c>
      <c r="L179" t="s">
        <v>11</v>
      </c>
      <c r="M179">
        <v>0</v>
      </c>
      <c r="N179" t="s">
        <v>418</v>
      </c>
      <c r="O179" t="s">
        <v>535</v>
      </c>
      <c r="P179" t="s">
        <v>465</v>
      </c>
    </row>
    <row r="180" spans="1:16" x14ac:dyDescent="0.25">
      <c r="A180" t="s">
        <v>22</v>
      </c>
      <c r="B180" t="s">
        <v>72</v>
      </c>
      <c r="C180" t="s">
        <v>9</v>
      </c>
      <c r="D180" t="s">
        <v>101</v>
      </c>
      <c r="E180" t="s">
        <v>101</v>
      </c>
      <c r="F180">
        <v>42146</v>
      </c>
      <c r="G180">
        <v>42146</v>
      </c>
      <c r="H180" s="81">
        <v>42146</v>
      </c>
      <c r="I180">
        <v>5</v>
      </c>
      <c r="J180" t="s">
        <v>495</v>
      </c>
      <c r="K180" s="14">
        <v>259516.2</v>
      </c>
      <c r="L180" t="s">
        <v>11</v>
      </c>
      <c r="M180">
        <v>0</v>
      </c>
      <c r="N180" t="s">
        <v>125</v>
      </c>
      <c r="O180" t="s">
        <v>535</v>
      </c>
      <c r="P180" t="s">
        <v>465</v>
      </c>
    </row>
    <row r="181" spans="1:16" x14ac:dyDescent="0.25">
      <c r="A181" t="s">
        <v>22</v>
      </c>
      <c r="B181" t="s">
        <v>72</v>
      </c>
      <c r="C181" t="s">
        <v>9</v>
      </c>
      <c r="D181" t="s">
        <v>327</v>
      </c>
      <c r="E181" t="s">
        <v>327</v>
      </c>
      <c r="F181">
        <v>42331</v>
      </c>
      <c r="G181">
        <v>42331</v>
      </c>
      <c r="H181" s="81">
        <v>42331</v>
      </c>
      <c r="I181">
        <v>11</v>
      </c>
      <c r="J181" t="s">
        <v>501</v>
      </c>
      <c r="K181" s="14">
        <v>259516.2</v>
      </c>
      <c r="L181" t="s">
        <v>11</v>
      </c>
      <c r="M181">
        <v>0</v>
      </c>
      <c r="N181" t="s">
        <v>335</v>
      </c>
      <c r="O181" t="s">
        <v>535</v>
      </c>
      <c r="P181" t="s">
        <v>465</v>
      </c>
    </row>
    <row r="182" spans="1:16" x14ac:dyDescent="0.25">
      <c r="A182" t="s">
        <v>22</v>
      </c>
      <c r="B182" t="s">
        <v>72</v>
      </c>
      <c r="C182" t="s">
        <v>9</v>
      </c>
      <c r="D182" t="s">
        <v>225</v>
      </c>
      <c r="E182" t="s">
        <v>225</v>
      </c>
      <c r="F182">
        <v>42240</v>
      </c>
      <c r="G182">
        <v>42240</v>
      </c>
      <c r="H182" s="81">
        <v>42240</v>
      </c>
      <c r="I182">
        <v>8</v>
      </c>
      <c r="J182" t="s">
        <v>498</v>
      </c>
      <c r="K182" s="14">
        <v>259516.2</v>
      </c>
      <c r="L182" t="s">
        <v>11</v>
      </c>
      <c r="M182">
        <v>0</v>
      </c>
      <c r="N182" t="s">
        <v>250</v>
      </c>
      <c r="O182" t="s">
        <v>535</v>
      </c>
      <c r="P182" t="s">
        <v>465</v>
      </c>
    </row>
    <row r="183" spans="1:16" x14ac:dyDescent="0.25">
      <c r="A183" t="s">
        <v>219</v>
      </c>
      <c r="B183" t="s">
        <v>390</v>
      </c>
      <c r="C183" t="s">
        <v>9</v>
      </c>
      <c r="D183" t="s">
        <v>373</v>
      </c>
      <c r="E183" t="s">
        <v>373</v>
      </c>
      <c r="F183">
        <v>42375</v>
      </c>
      <c r="G183">
        <v>42375</v>
      </c>
      <c r="H183" s="81">
        <v>42375</v>
      </c>
      <c r="I183">
        <v>1</v>
      </c>
      <c r="J183" t="s">
        <v>503</v>
      </c>
      <c r="K183" s="14">
        <v>30026.240000000002</v>
      </c>
      <c r="L183" t="s">
        <v>11</v>
      </c>
      <c r="M183">
        <v>0</v>
      </c>
      <c r="N183" t="s">
        <v>71</v>
      </c>
      <c r="O183" t="s">
        <v>537</v>
      </c>
      <c r="P183" t="s">
        <v>465</v>
      </c>
    </row>
    <row r="184" spans="1:16" x14ac:dyDescent="0.25">
      <c r="A184" t="s">
        <v>28</v>
      </c>
      <c r="B184" t="s">
        <v>59</v>
      </c>
      <c r="C184" t="s">
        <v>9</v>
      </c>
      <c r="D184" t="s">
        <v>434</v>
      </c>
      <c r="E184" t="s">
        <v>434</v>
      </c>
      <c r="F184">
        <v>42444</v>
      </c>
      <c r="G184">
        <v>42444</v>
      </c>
      <c r="H184" s="81">
        <v>42444</v>
      </c>
      <c r="I184">
        <v>3</v>
      </c>
      <c r="J184" t="s">
        <v>505</v>
      </c>
      <c r="K184" s="14">
        <v>545058.23</v>
      </c>
      <c r="L184" t="s">
        <v>11</v>
      </c>
      <c r="M184">
        <v>0</v>
      </c>
      <c r="N184" t="s">
        <v>60</v>
      </c>
      <c r="O184" t="s">
        <v>526</v>
      </c>
      <c r="P184" t="s">
        <v>465</v>
      </c>
    </row>
    <row r="185" spans="1:16" x14ac:dyDescent="0.25">
      <c r="A185" t="s">
        <v>28</v>
      </c>
      <c r="B185" t="s">
        <v>59</v>
      </c>
      <c r="C185" t="s">
        <v>9</v>
      </c>
      <c r="D185" t="s">
        <v>29</v>
      </c>
      <c r="E185" t="s">
        <v>29</v>
      </c>
      <c r="F185">
        <v>42109</v>
      </c>
      <c r="G185">
        <v>42109</v>
      </c>
      <c r="H185" s="81">
        <v>42109</v>
      </c>
      <c r="I185">
        <v>4</v>
      </c>
      <c r="J185" t="s">
        <v>494</v>
      </c>
      <c r="K185" s="14">
        <v>551319.97</v>
      </c>
      <c r="L185" t="s">
        <v>11</v>
      </c>
      <c r="M185">
        <v>0</v>
      </c>
      <c r="N185" t="s">
        <v>60</v>
      </c>
      <c r="O185" t="s">
        <v>526</v>
      </c>
      <c r="P185" t="s">
        <v>465</v>
      </c>
    </row>
    <row r="186" spans="1:16" x14ac:dyDescent="0.25">
      <c r="A186" t="s">
        <v>28</v>
      </c>
      <c r="B186" t="s">
        <v>59</v>
      </c>
      <c r="C186" t="s">
        <v>9</v>
      </c>
      <c r="D186" t="s">
        <v>407</v>
      </c>
      <c r="E186" t="s">
        <v>407</v>
      </c>
      <c r="F186">
        <v>42416</v>
      </c>
      <c r="G186">
        <v>42416</v>
      </c>
      <c r="H186" s="81">
        <v>42416</v>
      </c>
      <c r="I186">
        <v>2</v>
      </c>
      <c r="J186" t="s">
        <v>504</v>
      </c>
      <c r="K186" s="14">
        <v>560127.81000000006</v>
      </c>
      <c r="L186" t="s">
        <v>11</v>
      </c>
      <c r="M186">
        <v>0</v>
      </c>
      <c r="N186" t="s">
        <v>60</v>
      </c>
      <c r="O186" t="s">
        <v>526</v>
      </c>
      <c r="P186" t="s">
        <v>465</v>
      </c>
    </row>
    <row r="187" spans="1:16" x14ac:dyDescent="0.25">
      <c r="A187" t="s">
        <v>28</v>
      </c>
      <c r="B187" t="s">
        <v>59</v>
      </c>
      <c r="C187" t="s">
        <v>9</v>
      </c>
      <c r="D187" t="s">
        <v>377</v>
      </c>
      <c r="E187" t="s">
        <v>377</v>
      </c>
      <c r="F187">
        <v>42383</v>
      </c>
      <c r="G187">
        <v>42383</v>
      </c>
      <c r="H187" s="81">
        <v>42383</v>
      </c>
      <c r="I187">
        <v>1</v>
      </c>
      <c r="J187" t="s">
        <v>503</v>
      </c>
      <c r="K187" s="14">
        <v>540866.94999999995</v>
      </c>
      <c r="L187" t="s">
        <v>11</v>
      </c>
      <c r="M187">
        <v>0</v>
      </c>
      <c r="N187" t="s">
        <v>60</v>
      </c>
      <c r="O187" t="s">
        <v>526</v>
      </c>
      <c r="P187" t="s">
        <v>465</v>
      </c>
    </row>
    <row r="188" spans="1:16" x14ac:dyDescent="0.25">
      <c r="A188" t="s">
        <v>28</v>
      </c>
      <c r="B188" t="s">
        <v>59</v>
      </c>
      <c r="C188" t="s">
        <v>9</v>
      </c>
      <c r="D188" t="s">
        <v>102</v>
      </c>
      <c r="E188" t="s">
        <v>102</v>
      </c>
      <c r="F188">
        <v>42138</v>
      </c>
      <c r="G188">
        <v>42138</v>
      </c>
      <c r="H188" s="81">
        <v>42138</v>
      </c>
      <c r="I188">
        <v>5</v>
      </c>
      <c r="J188" t="s">
        <v>495</v>
      </c>
      <c r="K188" s="14">
        <v>568368.74</v>
      </c>
      <c r="L188" t="s">
        <v>11</v>
      </c>
      <c r="M188">
        <v>0</v>
      </c>
      <c r="N188" t="s">
        <v>60</v>
      </c>
      <c r="O188" t="s">
        <v>526</v>
      </c>
      <c r="P188" t="s">
        <v>465</v>
      </c>
    </row>
    <row r="189" spans="1:16" x14ac:dyDescent="0.25">
      <c r="A189" t="s">
        <v>28</v>
      </c>
      <c r="B189" t="s">
        <v>59</v>
      </c>
      <c r="C189" t="s">
        <v>9</v>
      </c>
      <c r="D189" t="s">
        <v>341</v>
      </c>
      <c r="E189" t="s">
        <v>341</v>
      </c>
      <c r="F189">
        <v>42354</v>
      </c>
      <c r="G189">
        <v>42354</v>
      </c>
      <c r="H189" s="81">
        <v>42354</v>
      </c>
      <c r="I189">
        <v>12</v>
      </c>
      <c r="J189" t="s">
        <v>502</v>
      </c>
      <c r="K189" s="14">
        <v>534481.72</v>
      </c>
      <c r="L189" t="s">
        <v>11</v>
      </c>
      <c r="M189">
        <v>0</v>
      </c>
      <c r="N189" t="s">
        <v>60</v>
      </c>
      <c r="O189" t="s">
        <v>526</v>
      </c>
      <c r="P189" t="s">
        <v>465</v>
      </c>
    </row>
    <row r="190" spans="1:16" x14ac:dyDescent="0.25">
      <c r="A190" t="s">
        <v>28</v>
      </c>
      <c r="B190" t="s">
        <v>59</v>
      </c>
      <c r="C190" t="s">
        <v>9</v>
      </c>
      <c r="D190" t="s">
        <v>146</v>
      </c>
      <c r="E190" t="s">
        <v>146</v>
      </c>
      <c r="F190">
        <v>42171</v>
      </c>
      <c r="G190">
        <v>42171</v>
      </c>
      <c r="H190" s="81">
        <v>42171</v>
      </c>
      <c r="I190">
        <v>6</v>
      </c>
      <c r="J190" t="s">
        <v>496</v>
      </c>
      <c r="K190" s="14">
        <v>580115.46</v>
      </c>
      <c r="L190" t="s">
        <v>11</v>
      </c>
      <c r="M190">
        <v>0</v>
      </c>
      <c r="N190" t="s">
        <v>60</v>
      </c>
      <c r="O190" t="s">
        <v>526</v>
      </c>
      <c r="P190" t="s">
        <v>465</v>
      </c>
    </row>
    <row r="191" spans="1:16" x14ac:dyDescent="0.25">
      <c r="A191" t="s">
        <v>28</v>
      </c>
      <c r="B191" t="s">
        <v>59</v>
      </c>
      <c r="C191" t="s">
        <v>9</v>
      </c>
      <c r="D191" t="s">
        <v>328</v>
      </c>
      <c r="E191" t="s">
        <v>328</v>
      </c>
      <c r="F191">
        <v>42325</v>
      </c>
      <c r="G191">
        <v>42325</v>
      </c>
      <c r="H191" s="81">
        <v>42325</v>
      </c>
      <c r="I191">
        <v>11</v>
      </c>
      <c r="J191" t="s">
        <v>501</v>
      </c>
      <c r="K191" s="14">
        <v>565467.78</v>
      </c>
      <c r="L191" t="s">
        <v>11</v>
      </c>
      <c r="M191">
        <v>0</v>
      </c>
      <c r="N191" t="s">
        <v>60</v>
      </c>
      <c r="O191" t="s">
        <v>526</v>
      </c>
      <c r="P191" t="s">
        <v>465</v>
      </c>
    </row>
    <row r="192" spans="1:16" x14ac:dyDescent="0.25">
      <c r="A192" t="s">
        <v>28</v>
      </c>
      <c r="B192" t="s">
        <v>59</v>
      </c>
      <c r="C192" t="s">
        <v>9</v>
      </c>
      <c r="D192" t="s">
        <v>185</v>
      </c>
      <c r="E192" t="s">
        <v>185</v>
      </c>
      <c r="F192">
        <v>42200</v>
      </c>
      <c r="G192">
        <v>42200</v>
      </c>
      <c r="H192" s="81">
        <v>42200</v>
      </c>
      <c r="I192">
        <v>7</v>
      </c>
      <c r="J192" t="s">
        <v>497</v>
      </c>
      <c r="K192" s="14">
        <v>576719.94999999995</v>
      </c>
      <c r="L192" t="s">
        <v>11</v>
      </c>
      <c r="M192">
        <v>0</v>
      </c>
      <c r="N192" t="s">
        <v>60</v>
      </c>
      <c r="O192" t="s">
        <v>526</v>
      </c>
      <c r="P192" t="s">
        <v>465</v>
      </c>
    </row>
    <row r="193" spans="1:16" x14ac:dyDescent="0.25">
      <c r="A193" t="s">
        <v>28</v>
      </c>
      <c r="B193" t="s">
        <v>59</v>
      </c>
      <c r="C193" t="s">
        <v>9</v>
      </c>
      <c r="D193" t="s">
        <v>312</v>
      </c>
      <c r="E193" t="s">
        <v>312</v>
      </c>
      <c r="F193">
        <v>42286</v>
      </c>
      <c r="G193">
        <v>42286</v>
      </c>
      <c r="H193" s="81">
        <v>42286</v>
      </c>
      <c r="I193">
        <v>10</v>
      </c>
      <c r="J193" t="s">
        <v>500</v>
      </c>
      <c r="K193" s="14">
        <v>553814.65</v>
      </c>
      <c r="L193" t="s">
        <v>11</v>
      </c>
      <c r="M193">
        <v>0</v>
      </c>
      <c r="N193" t="s">
        <v>60</v>
      </c>
      <c r="O193" t="s">
        <v>526</v>
      </c>
      <c r="P193" t="s">
        <v>465</v>
      </c>
    </row>
    <row r="194" spans="1:16" x14ac:dyDescent="0.25">
      <c r="A194" t="s">
        <v>28</v>
      </c>
      <c r="B194" t="s">
        <v>59</v>
      </c>
      <c r="C194" t="s">
        <v>9</v>
      </c>
      <c r="D194" t="s">
        <v>226</v>
      </c>
      <c r="E194" t="s">
        <v>226</v>
      </c>
      <c r="F194">
        <v>42230</v>
      </c>
      <c r="G194">
        <v>42230</v>
      </c>
      <c r="H194" s="81">
        <v>42230</v>
      </c>
      <c r="I194">
        <v>8</v>
      </c>
      <c r="J194" t="s">
        <v>498</v>
      </c>
      <c r="K194" s="14">
        <v>573450.09</v>
      </c>
      <c r="L194" t="s">
        <v>11</v>
      </c>
      <c r="M194">
        <v>0</v>
      </c>
      <c r="N194" t="s">
        <v>60</v>
      </c>
      <c r="O194" t="s">
        <v>526</v>
      </c>
      <c r="P194" t="s">
        <v>465</v>
      </c>
    </row>
    <row r="195" spans="1:16" x14ac:dyDescent="0.25">
      <c r="A195" t="s">
        <v>28</v>
      </c>
      <c r="B195" t="s">
        <v>59</v>
      </c>
      <c r="C195" t="s">
        <v>9</v>
      </c>
      <c r="D195" t="s">
        <v>273</v>
      </c>
      <c r="E195" t="s">
        <v>273</v>
      </c>
      <c r="F195">
        <v>42262</v>
      </c>
      <c r="G195">
        <v>42262</v>
      </c>
      <c r="H195" s="81">
        <v>42262</v>
      </c>
      <c r="I195">
        <v>9</v>
      </c>
      <c r="J195" t="s">
        <v>499</v>
      </c>
      <c r="K195" s="14">
        <v>557553.13</v>
      </c>
      <c r="L195" t="s">
        <v>11</v>
      </c>
      <c r="M195">
        <v>0</v>
      </c>
      <c r="N195" t="s">
        <v>60</v>
      </c>
      <c r="O195" t="s">
        <v>526</v>
      </c>
      <c r="P195" t="s">
        <v>465</v>
      </c>
    </row>
    <row r="196" spans="1:16" x14ac:dyDescent="0.25">
      <c r="A196" t="s">
        <v>30</v>
      </c>
      <c r="B196" t="s">
        <v>59</v>
      </c>
      <c r="C196" t="s">
        <v>9</v>
      </c>
      <c r="D196" t="s">
        <v>435</v>
      </c>
      <c r="E196" t="s">
        <v>435</v>
      </c>
      <c r="F196">
        <v>42444</v>
      </c>
      <c r="G196">
        <v>42444</v>
      </c>
      <c r="H196" s="81">
        <v>42444</v>
      </c>
      <c r="I196">
        <v>3</v>
      </c>
      <c r="J196" t="s">
        <v>505</v>
      </c>
      <c r="K196" s="14">
        <v>33503.410000000003</v>
      </c>
      <c r="L196" t="s">
        <v>11</v>
      </c>
      <c r="M196">
        <v>0</v>
      </c>
      <c r="N196" t="s">
        <v>61</v>
      </c>
      <c r="O196" t="s">
        <v>526</v>
      </c>
      <c r="P196" t="s">
        <v>465</v>
      </c>
    </row>
    <row r="197" spans="1:16" x14ac:dyDescent="0.25">
      <c r="A197" t="s">
        <v>30</v>
      </c>
      <c r="B197" t="s">
        <v>59</v>
      </c>
      <c r="C197" t="s">
        <v>9</v>
      </c>
      <c r="D197" t="s">
        <v>31</v>
      </c>
      <c r="E197" t="s">
        <v>31</v>
      </c>
      <c r="F197">
        <v>42109</v>
      </c>
      <c r="G197">
        <v>42109</v>
      </c>
      <c r="H197" s="81">
        <v>42109</v>
      </c>
      <c r="I197">
        <v>4</v>
      </c>
      <c r="J197" t="s">
        <v>494</v>
      </c>
      <c r="K197" s="14">
        <v>51270.91</v>
      </c>
      <c r="L197" t="s">
        <v>11</v>
      </c>
      <c r="M197">
        <v>0</v>
      </c>
      <c r="N197" t="s">
        <v>61</v>
      </c>
      <c r="O197" t="s">
        <v>526</v>
      </c>
      <c r="P197" t="s">
        <v>465</v>
      </c>
    </row>
    <row r="198" spans="1:16" x14ac:dyDescent="0.25">
      <c r="A198" t="s">
        <v>30</v>
      </c>
      <c r="B198" t="s">
        <v>59</v>
      </c>
      <c r="C198" t="s">
        <v>9</v>
      </c>
      <c r="D198" t="s">
        <v>378</v>
      </c>
      <c r="E198" t="s">
        <v>378</v>
      </c>
      <c r="F198">
        <v>42383</v>
      </c>
      <c r="G198">
        <v>42383</v>
      </c>
      <c r="H198" s="81">
        <v>42383</v>
      </c>
      <c r="I198">
        <v>1</v>
      </c>
      <c r="J198" t="s">
        <v>503</v>
      </c>
      <c r="K198" s="14">
        <v>43889.62</v>
      </c>
      <c r="L198" t="s">
        <v>11</v>
      </c>
      <c r="M198">
        <v>0</v>
      </c>
      <c r="N198" t="s">
        <v>61</v>
      </c>
      <c r="O198" t="s">
        <v>526</v>
      </c>
      <c r="P198" t="s">
        <v>465</v>
      </c>
    </row>
    <row r="199" spans="1:16" x14ac:dyDescent="0.25">
      <c r="A199" t="s">
        <v>30</v>
      </c>
      <c r="B199" t="s">
        <v>59</v>
      </c>
      <c r="C199" t="s">
        <v>9</v>
      </c>
      <c r="D199" t="s">
        <v>103</v>
      </c>
      <c r="E199" t="s">
        <v>103</v>
      </c>
      <c r="F199">
        <v>42138</v>
      </c>
      <c r="G199">
        <v>42138</v>
      </c>
      <c r="H199" s="81">
        <v>42138</v>
      </c>
      <c r="I199">
        <v>5</v>
      </c>
      <c r="J199" t="s">
        <v>495</v>
      </c>
      <c r="K199" s="14">
        <v>102842.9</v>
      </c>
      <c r="L199" t="s">
        <v>11</v>
      </c>
      <c r="M199">
        <v>0</v>
      </c>
      <c r="N199" t="s">
        <v>61</v>
      </c>
      <c r="O199" t="s">
        <v>526</v>
      </c>
      <c r="P199" t="s">
        <v>465</v>
      </c>
    </row>
    <row r="200" spans="1:16" x14ac:dyDescent="0.25">
      <c r="A200" t="s">
        <v>30</v>
      </c>
      <c r="B200" t="s">
        <v>59</v>
      </c>
      <c r="C200" t="s">
        <v>9</v>
      </c>
      <c r="D200" t="s">
        <v>342</v>
      </c>
      <c r="E200" t="s">
        <v>342</v>
      </c>
      <c r="F200">
        <v>42354</v>
      </c>
      <c r="G200">
        <v>42354</v>
      </c>
      <c r="H200" s="81">
        <v>42354</v>
      </c>
      <c r="I200">
        <v>12</v>
      </c>
      <c r="J200" t="s">
        <v>502</v>
      </c>
      <c r="K200" s="14">
        <v>53096.29</v>
      </c>
      <c r="L200" t="s">
        <v>11</v>
      </c>
      <c r="M200">
        <v>0</v>
      </c>
      <c r="N200" t="s">
        <v>61</v>
      </c>
      <c r="O200" t="s">
        <v>526</v>
      </c>
      <c r="P200" t="s">
        <v>465</v>
      </c>
    </row>
    <row r="201" spans="1:16" x14ac:dyDescent="0.25">
      <c r="A201" t="s">
        <v>30</v>
      </c>
      <c r="B201" t="s">
        <v>59</v>
      </c>
      <c r="C201" t="s">
        <v>9</v>
      </c>
      <c r="D201" t="s">
        <v>147</v>
      </c>
      <c r="E201" t="s">
        <v>147</v>
      </c>
      <c r="F201">
        <v>42171</v>
      </c>
      <c r="G201">
        <v>42171</v>
      </c>
      <c r="H201" s="81">
        <v>42171</v>
      </c>
      <c r="I201">
        <v>6</v>
      </c>
      <c r="J201" t="s">
        <v>496</v>
      </c>
      <c r="K201" s="14">
        <v>192069.59</v>
      </c>
      <c r="L201" t="s">
        <v>11</v>
      </c>
      <c r="M201">
        <v>0</v>
      </c>
      <c r="N201" t="s">
        <v>61</v>
      </c>
      <c r="O201" t="s">
        <v>526</v>
      </c>
      <c r="P201" t="s">
        <v>465</v>
      </c>
    </row>
    <row r="202" spans="1:16" x14ac:dyDescent="0.25">
      <c r="A202" t="s">
        <v>30</v>
      </c>
      <c r="B202" t="s">
        <v>59</v>
      </c>
      <c r="C202" t="s">
        <v>9</v>
      </c>
      <c r="D202" t="s">
        <v>329</v>
      </c>
      <c r="E202" t="s">
        <v>329</v>
      </c>
      <c r="F202">
        <v>42325</v>
      </c>
      <c r="G202">
        <v>42325</v>
      </c>
      <c r="H202" s="81">
        <v>42325</v>
      </c>
      <c r="I202">
        <v>11</v>
      </c>
      <c r="J202" t="s">
        <v>501</v>
      </c>
      <c r="K202" s="14">
        <v>92364.89</v>
      </c>
      <c r="L202" t="s">
        <v>11</v>
      </c>
      <c r="M202">
        <v>0</v>
      </c>
      <c r="N202" t="s">
        <v>61</v>
      </c>
      <c r="O202" t="s">
        <v>526</v>
      </c>
      <c r="P202" t="s">
        <v>465</v>
      </c>
    </row>
    <row r="203" spans="1:16" x14ac:dyDescent="0.25">
      <c r="A203" t="s">
        <v>30</v>
      </c>
      <c r="B203" t="s">
        <v>59</v>
      </c>
      <c r="C203" t="s">
        <v>9</v>
      </c>
      <c r="D203" t="s">
        <v>313</v>
      </c>
      <c r="E203" t="s">
        <v>313</v>
      </c>
      <c r="F203">
        <v>42286</v>
      </c>
      <c r="G203">
        <v>42286</v>
      </c>
      <c r="H203" s="81">
        <v>42286</v>
      </c>
      <c r="I203">
        <v>10</v>
      </c>
      <c r="J203" t="s">
        <v>500</v>
      </c>
      <c r="K203" s="14">
        <v>33259.769999999997</v>
      </c>
      <c r="L203" t="s">
        <v>11</v>
      </c>
      <c r="M203">
        <v>0</v>
      </c>
      <c r="N203" t="s">
        <v>61</v>
      </c>
      <c r="O203" t="s">
        <v>526</v>
      </c>
      <c r="P203" t="s">
        <v>465</v>
      </c>
    </row>
    <row r="204" spans="1:16" x14ac:dyDescent="0.25">
      <c r="A204" t="s">
        <v>30</v>
      </c>
      <c r="B204" t="s">
        <v>59</v>
      </c>
      <c r="C204" t="s">
        <v>9</v>
      </c>
      <c r="D204" t="s">
        <v>186</v>
      </c>
      <c r="E204" t="s">
        <v>186</v>
      </c>
      <c r="F204">
        <v>42200</v>
      </c>
      <c r="G204">
        <v>42200</v>
      </c>
      <c r="H204" s="81">
        <v>42200</v>
      </c>
      <c r="I204">
        <v>7</v>
      </c>
      <c r="J204" t="s">
        <v>497</v>
      </c>
      <c r="K204" s="14">
        <v>508723.91</v>
      </c>
      <c r="L204" t="s">
        <v>11</v>
      </c>
      <c r="M204">
        <v>0</v>
      </c>
      <c r="N204" t="s">
        <v>61</v>
      </c>
      <c r="O204" t="s">
        <v>526</v>
      </c>
      <c r="P204" t="s">
        <v>465</v>
      </c>
    </row>
    <row r="205" spans="1:16" x14ac:dyDescent="0.25">
      <c r="A205" t="s">
        <v>30</v>
      </c>
      <c r="B205" t="s">
        <v>59</v>
      </c>
      <c r="C205" t="s">
        <v>9</v>
      </c>
      <c r="D205" t="s">
        <v>227</v>
      </c>
      <c r="E205" t="s">
        <v>227</v>
      </c>
      <c r="F205">
        <v>42230</v>
      </c>
      <c r="G205">
        <v>42230</v>
      </c>
      <c r="H205" s="81">
        <v>42230</v>
      </c>
      <c r="I205">
        <v>8</v>
      </c>
      <c r="J205" t="s">
        <v>498</v>
      </c>
      <c r="K205" s="14">
        <v>1293754.94</v>
      </c>
      <c r="L205" t="s">
        <v>11</v>
      </c>
      <c r="M205">
        <v>0</v>
      </c>
      <c r="N205" t="s">
        <v>61</v>
      </c>
      <c r="O205" t="s">
        <v>526</v>
      </c>
      <c r="P205" t="s">
        <v>465</v>
      </c>
    </row>
    <row r="206" spans="1:16" x14ac:dyDescent="0.25">
      <c r="A206" t="s">
        <v>30</v>
      </c>
      <c r="B206" t="s">
        <v>59</v>
      </c>
      <c r="C206" t="s">
        <v>9</v>
      </c>
      <c r="D206" t="s">
        <v>274</v>
      </c>
      <c r="E206" t="s">
        <v>274</v>
      </c>
      <c r="F206">
        <v>42262</v>
      </c>
      <c r="G206">
        <v>42262</v>
      </c>
      <c r="H206" s="81">
        <v>42262</v>
      </c>
      <c r="I206">
        <v>9</v>
      </c>
      <c r="J206" t="s">
        <v>499</v>
      </c>
      <c r="K206" s="14">
        <v>34430.870000000003</v>
      </c>
      <c r="L206" t="s">
        <v>11</v>
      </c>
      <c r="M206">
        <v>0</v>
      </c>
      <c r="N206" t="s">
        <v>61</v>
      </c>
      <c r="O206" t="s">
        <v>526</v>
      </c>
      <c r="P206" t="s">
        <v>465</v>
      </c>
    </row>
    <row r="207" spans="1:16" x14ac:dyDescent="0.25">
      <c r="A207" t="s">
        <v>260</v>
      </c>
      <c r="B207" t="s">
        <v>286</v>
      </c>
      <c r="C207" t="s">
        <v>9</v>
      </c>
      <c r="D207" t="s">
        <v>261</v>
      </c>
      <c r="E207" t="s">
        <v>261</v>
      </c>
      <c r="F207">
        <v>42249</v>
      </c>
      <c r="G207">
        <v>42249</v>
      </c>
      <c r="H207" s="81">
        <v>42249</v>
      </c>
      <c r="I207">
        <v>9</v>
      </c>
      <c r="J207" t="s">
        <v>499</v>
      </c>
      <c r="K207" s="14">
        <v>30364</v>
      </c>
      <c r="L207" t="s">
        <v>11</v>
      </c>
      <c r="M207">
        <v>0</v>
      </c>
      <c r="N207" t="s">
        <v>557</v>
      </c>
      <c r="O207" t="s">
        <v>526</v>
      </c>
      <c r="P207" t="s">
        <v>465</v>
      </c>
    </row>
    <row r="208" spans="1:16" x14ac:dyDescent="0.25">
      <c r="A208" t="s">
        <v>38</v>
      </c>
      <c r="B208" t="s">
        <v>81</v>
      </c>
      <c r="C208" t="s">
        <v>9</v>
      </c>
      <c r="D208" t="s">
        <v>39</v>
      </c>
      <c r="E208" t="s">
        <v>39</v>
      </c>
      <c r="F208">
        <v>42123</v>
      </c>
      <c r="G208">
        <v>42123</v>
      </c>
      <c r="H208" s="81">
        <v>42123</v>
      </c>
      <c r="I208">
        <v>4</v>
      </c>
      <c r="J208" t="s">
        <v>494</v>
      </c>
      <c r="K208" s="14">
        <v>33498.51</v>
      </c>
      <c r="L208" t="s">
        <v>11</v>
      </c>
      <c r="M208">
        <v>0</v>
      </c>
      <c r="N208" t="s">
        <v>82</v>
      </c>
      <c r="O208" t="s">
        <v>526</v>
      </c>
      <c r="P208" t="s">
        <v>465</v>
      </c>
    </row>
    <row r="209" spans="1:16" x14ac:dyDescent="0.25">
      <c r="A209" t="s">
        <v>38</v>
      </c>
      <c r="B209" t="s">
        <v>81</v>
      </c>
      <c r="C209" t="s">
        <v>9</v>
      </c>
      <c r="D209" t="s">
        <v>107</v>
      </c>
      <c r="E209" t="s">
        <v>107</v>
      </c>
      <c r="F209">
        <v>42143</v>
      </c>
      <c r="G209">
        <v>42143</v>
      </c>
      <c r="H209" s="81">
        <v>42143</v>
      </c>
      <c r="I209">
        <v>5</v>
      </c>
      <c r="J209" t="s">
        <v>495</v>
      </c>
      <c r="K209" s="14">
        <v>39593.730000000003</v>
      </c>
      <c r="L209" t="s">
        <v>11</v>
      </c>
      <c r="M209">
        <v>0</v>
      </c>
      <c r="N209" t="s">
        <v>82</v>
      </c>
      <c r="O209" t="s">
        <v>526</v>
      </c>
      <c r="P209" t="s">
        <v>465</v>
      </c>
    </row>
    <row r="210" spans="1:16" x14ac:dyDescent="0.25">
      <c r="A210" t="s">
        <v>38</v>
      </c>
      <c r="B210" t="s">
        <v>81</v>
      </c>
      <c r="C210" t="s">
        <v>9</v>
      </c>
      <c r="D210" t="s">
        <v>108</v>
      </c>
      <c r="E210" t="s">
        <v>108</v>
      </c>
      <c r="F210">
        <v>42150</v>
      </c>
      <c r="G210">
        <v>42150</v>
      </c>
      <c r="H210" s="81">
        <v>42150</v>
      </c>
      <c r="I210">
        <v>5</v>
      </c>
      <c r="J210" t="s">
        <v>495</v>
      </c>
      <c r="K210" s="14">
        <v>50009.21</v>
      </c>
      <c r="L210" t="s">
        <v>11</v>
      </c>
      <c r="M210">
        <v>0</v>
      </c>
      <c r="N210" t="s">
        <v>82</v>
      </c>
      <c r="O210" t="s">
        <v>526</v>
      </c>
      <c r="P210" t="s">
        <v>465</v>
      </c>
    </row>
    <row r="211" spans="1:16" x14ac:dyDescent="0.25">
      <c r="A211" t="s">
        <v>38</v>
      </c>
      <c r="B211" t="s">
        <v>81</v>
      </c>
      <c r="C211" t="s">
        <v>9</v>
      </c>
      <c r="D211" t="s">
        <v>151</v>
      </c>
      <c r="E211" t="s">
        <v>151</v>
      </c>
      <c r="F211">
        <v>42158</v>
      </c>
      <c r="G211">
        <v>42158</v>
      </c>
      <c r="H211" s="81">
        <v>42158</v>
      </c>
      <c r="I211">
        <v>6</v>
      </c>
      <c r="J211" t="s">
        <v>496</v>
      </c>
      <c r="K211" s="14">
        <v>66650.070000000007</v>
      </c>
      <c r="L211" t="s">
        <v>11</v>
      </c>
      <c r="M211">
        <v>0</v>
      </c>
      <c r="N211" t="s">
        <v>82</v>
      </c>
      <c r="O211" t="s">
        <v>526</v>
      </c>
      <c r="P211" t="s">
        <v>465</v>
      </c>
    </row>
    <row r="212" spans="1:16" x14ac:dyDescent="0.25">
      <c r="A212" t="s">
        <v>38</v>
      </c>
      <c r="B212" t="s">
        <v>81</v>
      </c>
      <c r="C212" t="s">
        <v>9</v>
      </c>
      <c r="D212" t="s">
        <v>152</v>
      </c>
      <c r="E212" t="s">
        <v>152</v>
      </c>
      <c r="F212">
        <v>42165</v>
      </c>
      <c r="G212">
        <v>42165</v>
      </c>
      <c r="H212" s="81">
        <v>42165</v>
      </c>
      <c r="I212">
        <v>6</v>
      </c>
      <c r="J212" t="s">
        <v>496</v>
      </c>
      <c r="K212" s="14">
        <v>39513.839999999997</v>
      </c>
      <c r="L212" t="s">
        <v>11</v>
      </c>
      <c r="M212">
        <v>0</v>
      </c>
      <c r="N212" t="s">
        <v>82</v>
      </c>
      <c r="O212" t="s">
        <v>526</v>
      </c>
      <c r="P212" t="s">
        <v>465</v>
      </c>
    </row>
    <row r="213" spans="1:16" x14ac:dyDescent="0.25">
      <c r="A213" t="s">
        <v>38</v>
      </c>
      <c r="B213" t="s">
        <v>81</v>
      </c>
      <c r="C213" t="s">
        <v>9</v>
      </c>
      <c r="D213" t="s">
        <v>153</v>
      </c>
      <c r="E213" t="s">
        <v>153</v>
      </c>
      <c r="F213">
        <v>42166</v>
      </c>
      <c r="G213">
        <v>42166</v>
      </c>
      <c r="H213" s="81">
        <v>42166</v>
      </c>
      <c r="I213">
        <v>6</v>
      </c>
      <c r="J213" t="s">
        <v>496</v>
      </c>
      <c r="K213" s="14">
        <v>110810.28</v>
      </c>
      <c r="L213" t="s">
        <v>11</v>
      </c>
      <c r="M213">
        <v>0</v>
      </c>
      <c r="N213" t="s">
        <v>82</v>
      </c>
      <c r="O213" t="s">
        <v>526</v>
      </c>
      <c r="P213" t="s">
        <v>465</v>
      </c>
    </row>
    <row r="214" spans="1:16" x14ac:dyDescent="0.25">
      <c r="A214" t="s">
        <v>38</v>
      </c>
      <c r="B214" t="s">
        <v>81</v>
      </c>
      <c r="C214" t="s">
        <v>9</v>
      </c>
      <c r="D214" t="s">
        <v>154</v>
      </c>
      <c r="E214" t="s">
        <v>154</v>
      </c>
      <c r="F214">
        <v>42170</v>
      </c>
      <c r="G214">
        <v>42170</v>
      </c>
      <c r="H214" s="81">
        <v>42170</v>
      </c>
      <c r="I214">
        <v>6</v>
      </c>
      <c r="J214" t="s">
        <v>496</v>
      </c>
      <c r="K214" s="14">
        <v>47102.96</v>
      </c>
      <c r="L214" t="s">
        <v>11</v>
      </c>
      <c r="M214">
        <v>0</v>
      </c>
      <c r="N214" t="s">
        <v>82</v>
      </c>
      <c r="O214" t="s">
        <v>526</v>
      </c>
      <c r="P214" t="s">
        <v>465</v>
      </c>
    </row>
    <row r="215" spans="1:16" x14ac:dyDescent="0.25">
      <c r="A215" t="s">
        <v>38</v>
      </c>
      <c r="B215" t="s">
        <v>81</v>
      </c>
      <c r="C215" t="s">
        <v>9</v>
      </c>
      <c r="D215" t="s">
        <v>155</v>
      </c>
      <c r="E215" t="s">
        <v>155</v>
      </c>
      <c r="F215">
        <v>42173</v>
      </c>
      <c r="G215">
        <v>42173</v>
      </c>
      <c r="H215" s="81">
        <v>42173</v>
      </c>
      <c r="I215">
        <v>6</v>
      </c>
      <c r="J215" t="s">
        <v>496</v>
      </c>
      <c r="K215" s="14">
        <v>33270.879999999997</v>
      </c>
      <c r="L215" t="s">
        <v>11</v>
      </c>
      <c r="M215">
        <v>0</v>
      </c>
      <c r="N215" t="s">
        <v>82</v>
      </c>
      <c r="O215" t="s">
        <v>526</v>
      </c>
      <c r="P215" t="s">
        <v>465</v>
      </c>
    </row>
    <row r="216" spans="1:16" x14ac:dyDescent="0.25">
      <c r="A216" t="s">
        <v>38</v>
      </c>
      <c r="B216" t="s">
        <v>81</v>
      </c>
      <c r="C216" t="s">
        <v>9</v>
      </c>
      <c r="D216" t="s">
        <v>156</v>
      </c>
      <c r="E216" t="s">
        <v>156</v>
      </c>
      <c r="F216">
        <v>42177</v>
      </c>
      <c r="G216">
        <v>42177</v>
      </c>
      <c r="H216" s="81">
        <v>42177</v>
      </c>
      <c r="I216">
        <v>6</v>
      </c>
      <c r="J216" t="s">
        <v>496</v>
      </c>
      <c r="K216" s="14">
        <v>129851.84</v>
      </c>
      <c r="L216" t="s">
        <v>11</v>
      </c>
      <c r="M216">
        <v>0</v>
      </c>
      <c r="N216" t="s">
        <v>82</v>
      </c>
      <c r="O216" t="s">
        <v>526</v>
      </c>
      <c r="P216" t="s">
        <v>465</v>
      </c>
    </row>
    <row r="217" spans="1:16" x14ac:dyDescent="0.25">
      <c r="A217" t="s">
        <v>38</v>
      </c>
      <c r="B217" t="s">
        <v>81</v>
      </c>
      <c r="C217" t="s">
        <v>9</v>
      </c>
      <c r="D217" t="s">
        <v>195</v>
      </c>
      <c r="E217" t="s">
        <v>195</v>
      </c>
      <c r="F217">
        <v>42188</v>
      </c>
      <c r="G217">
        <v>42188</v>
      </c>
      <c r="H217" s="81">
        <v>42188</v>
      </c>
      <c r="I217">
        <v>7</v>
      </c>
      <c r="J217" t="s">
        <v>497</v>
      </c>
      <c r="K217" s="14">
        <v>43931.02</v>
      </c>
      <c r="L217" t="s">
        <v>11</v>
      </c>
      <c r="M217">
        <v>0</v>
      </c>
      <c r="N217" t="s">
        <v>82</v>
      </c>
      <c r="O217" t="s">
        <v>526</v>
      </c>
      <c r="P217" t="s">
        <v>465</v>
      </c>
    </row>
    <row r="218" spans="1:16" x14ac:dyDescent="0.25">
      <c r="A218" t="s">
        <v>38</v>
      </c>
      <c r="B218" t="s">
        <v>81</v>
      </c>
      <c r="C218" t="s">
        <v>9</v>
      </c>
      <c r="D218" t="s">
        <v>196</v>
      </c>
      <c r="E218" t="s">
        <v>196</v>
      </c>
      <c r="F218">
        <v>42192</v>
      </c>
      <c r="G218">
        <v>42192</v>
      </c>
      <c r="H218" s="81">
        <v>42192</v>
      </c>
      <c r="I218">
        <v>7</v>
      </c>
      <c r="J218" t="s">
        <v>497</v>
      </c>
      <c r="K218" s="14">
        <v>72827.44</v>
      </c>
      <c r="L218" t="s">
        <v>11</v>
      </c>
      <c r="M218">
        <v>0</v>
      </c>
      <c r="N218" t="s">
        <v>82</v>
      </c>
      <c r="O218" t="s">
        <v>526</v>
      </c>
      <c r="P218" t="s">
        <v>465</v>
      </c>
    </row>
    <row r="219" spans="1:16" x14ac:dyDescent="0.25">
      <c r="A219" t="s">
        <v>38</v>
      </c>
      <c r="B219" t="s">
        <v>81</v>
      </c>
      <c r="C219" t="s">
        <v>9</v>
      </c>
      <c r="D219" t="s">
        <v>197</v>
      </c>
      <c r="E219" t="s">
        <v>197</v>
      </c>
      <c r="F219">
        <v>42194</v>
      </c>
      <c r="G219">
        <v>42194</v>
      </c>
      <c r="H219" s="81">
        <v>42194</v>
      </c>
      <c r="I219">
        <v>7</v>
      </c>
      <c r="J219" t="s">
        <v>497</v>
      </c>
      <c r="K219" s="14">
        <v>25642.97</v>
      </c>
      <c r="L219" t="s">
        <v>11</v>
      </c>
      <c r="M219">
        <v>0</v>
      </c>
      <c r="N219" t="s">
        <v>82</v>
      </c>
      <c r="O219" t="s">
        <v>526</v>
      </c>
      <c r="P219" t="s">
        <v>465</v>
      </c>
    </row>
    <row r="220" spans="1:16" x14ac:dyDescent="0.25">
      <c r="A220" t="s">
        <v>38</v>
      </c>
      <c r="B220" t="s">
        <v>81</v>
      </c>
      <c r="C220" t="s">
        <v>9</v>
      </c>
      <c r="D220" t="s">
        <v>198</v>
      </c>
      <c r="E220" t="s">
        <v>198</v>
      </c>
      <c r="F220">
        <v>42201</v>
      </c>
      <c r="G220">
        <v>42201</v>
      </c>
      <c r="H220" s="81">
        <v>42201</v>
      </c>
      <c r="I220">
        <v>7</v>
      </c>
      <c r="J220" t="s">
        <v>497</v>
      </c>
      <c r="K220" s="14">
        <v>39294.050000000003</v>
      </c>
      <c r="L220" t="s">
        <v>11</v>
      </c>
      <c r="M220">
        <v>0</v>
      </c>
      <c r="N220" t="s">
        <v>82</v>
      </c>
      <c r="O220" t="s">
        <v>526</v>
      </c>
      <c r="P220" t="s">
        <v>465</v>
      </c>
    </row>
    <row r="221" spans="1:16" x14ac:dyDescent="0.25">
      <c r="A221" t="s">
        <v>38</v>
      </c>
      <c r="B221" t="s">
        <v>81</v>
      </c>
      <c r="C221" t="s">
        <v>9</v>
      </c>
      <c r="D221" t="s">
        <v>199</v>
      </c>
      <c r="E221" t="s">
        <v>199</v>
      </c>
      <c r="F221">
        <v>42208</v>
      </c>
      <c r="G221">
        <v>42208</v>
      </c>
      <c r="H221" s="81">
        <v>42208</v>
      </c>
      <c r="I221">
        <v>7</v>
      </c>
      <c r="J221" t="s">
        <v>497</v>
      </c>
      <c r="K221" s="14">
        <v>33737.67</v>
      </c>
      <c r="L221" t="s">
        <v>11</v>
      </c>
      <c r="M221">
        <v>0</v>
      </c>
      <c r="N221" t="s">
        <v>82</v>
      </c>
      <c r="O221" t="s">
        <v>526</v>
      </c>
      <c r="P221" t="s">
        <v>465</v>
      </c>
    </row>
    <row r="222" spans="1:16" x14ac:dyDescent="0.25">
      <c r="A222" t="s">
        <v>38</v>
      </c>
      <c r="B222" t="s">
        <v>81</v>
      </c>
      <c r="C222" t="s">
        <v>9</v>
      </c>
      <c r="D222" t="s">
        <v>200</v>
      </c>
      <c r="E222" t="s">
        <v>200</v>
      </c>
      <c r="F222">
        <v>42213</v>
      </c>
      <c r="G222">
        <v>42213</v>
      </c>
      <c r="H222" s="81">
        <v>42213</v>
      </c>
      <c r="I222">
        <v>7</v>
      </c>
      <c r="J222" t="s">
        <v>497</v>
      </c>
      <c r="K222" s="14">
        <v>70285.22</v>
      </c>
      <c r="L222" t="s">
        <v>11</v>
      </c>
      <c r="M222">
        <v>0</v>
      </c>
      <c r="N222" t="s">
        <v>82</v>
      </c>
      <c r="O222" t="s">
        <v>526</v>
      </c>
      <c r="P222" t="s">
        <v>465</v>
      </c>
    </row>
    <row r="223" spans="1:16" x14ac:dyDescent="0.25">
      <c r="A223" t="s">
        <v>38</v>
      </c>
      <c r="B223" t="s">
        <v>81</v>
      </c>
      <c r="C223" t="s">
        <v>9</v>
      </c>
      <c r="D223" t="s">
        <v>201</v>
      </c>
      <c r="E223" t="s">
        <v>201</v>
      </c>
      <c r="F223">
        <v>42215</v>
      </c>
      <c r="G223">
        <v>42215</v>
      </c>
      <c r="H223" s="81">
        <v>42215</v>
      </c>
      <c r="I223">
        <v>7</v>
      </c>
      <c r="J223" t="s">
        <v>497</v>
      </c>
      <c r="K223" s="14">
        <v>34864.160000000003</v>
      </c>
      <c r="L223" t="s">
        <v>11</v>
      </c>
      <c r="M223">
        <v>0</v>
      </c>
      <c r="N223" t="s">
        <v>82</v>
      </c>
      <c r="O223" t="s">
        <v>526</v>
      </c>
      <c r="P223" t="s">
        <v>465</v>
      </c>
    </row>
    <row r="224" spans="1:16" x14ac:dyDescent="0.25">
      <c r="A224" t="s">
        <v>38</v>
      </c>
      <c r="B224" t="s">
        <v>81</v>
      </c>
      <c r="C224" t="s">
        <v>9</v>
      </c>
      <c r="D224" t="s">
        <v>232</v>
      </c>
      <c r="E224" t="s">
        <v>232</v>
      </c>
      <c r="F224">
        <v>42229</v>
      </c>
      <c r="G224">
        <v>42229</v>
      </c>
      <c r="H224" s="81">
        <v>42229</v>
      </c>
      <c r="I224">
        <v>8</v>
      </c>
      <c r="J224" t="s">
        <v>498</v>
      </c>
      <c r="K224" s="14">
        <v>26936.38</v>
      </c>
      <c r="L224" t="s">
        <v>11</v>
      </c>
      <c r="M224">
        <v>0</v>
      </c>
      <c r="N224" t="s">
        <v>82</v>
      </c>
      <c r="O224" t="s">
        <v>526</v>
      </c>
      <c r="P224" t="s">
        <v>465</v>
      </c>
    </row>
    <row r="225" spans="1:16" x14ac:dyDescent="0.25">
      <c r="A225" t="s">
        <v>38</v>
      </c>
      <c r="B225" t="s">
        <v>81</v>
      </c>
      <c r="C225" t="s">
        <v>9</v>
      </c>
      <c r="D225" t="s">
        <v>233</v>
      </c>
      <c r="E225" t="s">
        <v>233</v>
      </c>
      <c r="F225">
        <v>42234</v>
      </c>
      <c r="G225">
        <v>42234</v>
      </c>
      <c r="H225" s="81">
        <v>42234</v>
      </c>
      <c r="I225">
        <v>8</v>
      </c>
      <c r="J225" t="s">
        <v>498</v>
      </c>
      <c r="K225" s="14">
        <v>35346.14</v>
      </c>
      <c r="L225" t="s">
        <v>11</v>
      </c>
      <c r="M225">
        <v>0</v>
      </c>
      <c r="N225" t="s">
        <v>82</v>
      </c>
      <c r="O225" t="s">
        <v>526</v>
      </c>
      <c r="P225" t="s">
        <v>465</v>
      </c>
    </row>
    <row r="226" spans="1:16" x14ac:dyDescent="0.25">
      <c r="A226" t="s">
        <v>38</v>
      </c>
      <c r="B226" t="s">
        <v>81</v>
      </c>
      <c r="C226" t="s">
        <v>9</v>
      </c>
      <c r="D226" t="s">
        <v>234</v>
      </c>
      <c r="E226" t="s">
        <v>234</v>
      </c>
      <c r="F226">
        <v>42236</v>
      </c>
      <c r="G226">
        <v>42236</v>
      </c>
      <c r="H226" s="81">
        <v>42236</v>
      </c>
      <c r="I226">
        <v>8</v>
      </c>
      <c r="J226" t="s">
        <v>498</v>
      </c>
      <c r="K226" s="14">
        <v>94443.56</v>
      </c>
      <c r="L226" t="s">
        <v>11</v>
      </c>
      <c r="M226">
        <v>0</v>
      </c>
      <c r="N226" t="s">
        <v>82</v>
      </c>
      <c r="O226" t="s">
        <v>526</v>
      </c>
      <c r="P226" t="s">
        <v>465</v>
      </c>
    </row>
    <row r="227" spans="1:16" x14ac:dyDescent="0.25">
      <c r="A227" t="s">
        <v>34</v>
      </c>
      <c r="B227" t="s">
        <v>58</v>
      </c>
      <c r="C227" t="s">
        <v>9</v>
      </c>
      <c r="D227" t="s">
        <v>437</v>
      </c>
      <c r="E227" t="s">
        <v>437</v>
      </c>
      <c r="F227">
        <v>42438</v>
      </c>
      <c r="G227">
        <v>42438</v>
      </c>
      <c r="H227" s="81">
        <v>42438</v>
      </c>
      <c r="I227">
        <v>3</v>
      </c>
      <c r="J227" t="s">
        <v>505</v>
      </c>
      <c r="K227" s="14">
        <v>461427.91</v>
      </c>
      <c r="L227" t="s">
        <v>11</v>
      </c>
      <c r="M227">
        <v>0</v>
      </c>
      <c r="N227" t="s">
        <v>62</v>
      </c>
      <c r="O227" t="s">
        <v>526</v>
      </c>
      <c r="P227" t="s">
        <v>465</v>
      </c>
    </row>
    <row r="228" spans="1:16" x14ac:dyDescent="0.25">
      <c r="A228" t="s">
        <v>34</v>
      </c>
      <c r="B228" t="s">
        <v>58</v>
      </c>
      <c r="C228" t="s">
        <v>9</v>
      </c>
      <c r="D228" t="s">
        <v>35</v>
      </c>
      <c r="E228" t="s">
        <v>35</v>
      </c>
      <c r="F228">
        <v>42102</v>
      </c>
      <c r="G228">
        <v>42102</v>
      </c>
      <c r="H228" s="81">
        <v>42102</v>
      </c>
      <c r="I228">
        <v>4</v>
      </c>
      <c r="J228" t="s">
        <v>494</v>
      </c>
      <c r="K228" s="14">
        <v>452593.23</v>
      </c>
      <c r="L228" t="s">
        <v>11</v>
      </c>
      <c r="M228">
        <v>0</v>
      </c>
      <c r="N228" t="s">
        <v>62</v>
      </c>
      <c r="O228" t="s">
        <v>526</v>
      </c>
      <c r="P228" t="s">
        <v>465</v>
      </c>
    </row>
    <row r="229" spans="1:16" x14ac:dyDescent="0.25">
      <c r="A229" t="s">
        <v>34</v>
      </c>
      <c r="B229" t="s">
        <v>58</v>
      </c>
      <c r="C229" t="s">
        <v>9</v>
      </c>
      <c r="D229" t="s">
        <v>408</v>
      </c>
      <c r="E229" t="s">
        <v>408</v>
      </c>
      <c r="F229">
        <v>42409</v>
      </c>
      <c r="G229">
        <v>42409</v>
      </c>
      <c r="H229" s="81">
        <v>42409</v>
      </c>
      <c r="I229">
        <v>2</v>
      </c>
      <c r="J229" t="s">
        <v>504</v>
      </c>
      <c r="K229" s="14">
        <v>462225.75</v>
      </c>
      <c r="L229" t="s">
        <v>11</v>
      </c>
      <c r="M229">
        <v>0</v>
      </c>
      <c r="N229" t="s">
        <v>419</v>
      </c>
      <c r="O229" t="s">
        <v>526</v>
      </c>
      <c r="P229" t="s">
        <v>465</v>
      </c>
    </row>
    <row r="230" spans="1:16" x14ac:dyDescent="0.25">
      <c r="A230" t="s">
        <v>34</v>
      </c>
      <c r="B230" t="s">
        <v>58</v>
      </c>
      <c r="C230" t="s">
        <v>9</v>
      </c>
      <c r="D230" t="s">
        <v>379</v>
      </c>
      <c r="E230" t="s">
        <v>379</v>
      </c>
      <c r="F230">
        <v>42377</v>
      </c>
      <c r="G230">
        <v>42377</v>
      </c>
      <c r="H230" s="81">
        <v>42377</v>
      </c>
      <c r="I230">
        <v>1</v>
      </c>
      <c r="J230" t="s">
        <v>503</v>
      </c>
      <c r="K230" s="14">
        <v>463912.04</v>
      </c>
      <c r="L230" t="s">
        <v>11</v>
      </c>
      <c r="M230">
        <v>0</v>
      </c>
      <c r="N230" t="s">
        <v>62</v>
      </c>
      <c r="O230" t="s">
        <v>526</v>
      </c>
      <c r="P230" t="s">
        <v>465</v>
      </c>
    </row>
    <row r="231" spans="1:16" x14ac:dyDescent="0.25">
      <c r="A231" t="s">
        <v>34</v>
      </c>
      <c r="B231" t="s">
        <v>58</v>
      </c>
      <c r="C231" t="s">
        <v>9</v>
      </c>
      <c r="D231" t="s">
        <v>104</v>
      </c>
      <c r="E231" t="s">
        <v>104</v>
      </c>
      <c r="F231">
        <v>42135</v>
      </c>
      <c r="G231">
        <v>42135</v>
      </c>
      <c r="H231" s="81">
        <v>42135</v>
      </c>
      <c r="I231">
        <v>5</v>
      </c>
      <c r="J231" t="s">
        <v>495</v>
      </c>
      <c r="K231" s="14">
        <v>464316.11</v>
      </c>
      <c r="L231" t="s">
        <v>11</v>
      </c>
      <c r="M231">
        <v>0</v>
      </c>
      <c r="N231" t="s">
        <v>62</v>
      </c>
      <c r="O231" t="s">
        <v>526</v>
      </c>
      <c r="P231" t="s">
        <v>465</v>
      </c>
    </row>
    <row r="232" spans="1:16" x14ac:dyDescent="0.25">
      <c r="A232" t="s">
        <v>34</v>
      </c>
      <c r="B232" t="s">
        <v>58</v>
      </c>
      <c r="C232" t="s">
        <v>9</v>
      </c>
      <c r="D232" t="s">
        <v>343</v>
      </c>
      <c r="E232" t="s">
        <v>343</v>
      </c>
      <c r="F232">
        <v>42347</v>
      </c>
      <c r="G232">
        <v>42347</v>
      </c>
      <c r="H232" s="81">
        <v>42347</v>
      </c>
      <c r="I232">
        <v>12</v>
      </c>
      <c r="J232" t="s">
        <v>502</v>
      </c>
      <c r="K232" s="14">
        <v>463439.37</v>
      </c>
      <c r="L232" t="s">
        <v>11</v>
      </c>
      <c r="M232">
        <v>0</v>
      </c>
      <c r="N232" t="s">
        <v>62</v>
      </c>
      <c r="O232" t="s">
        <v>526</v>
      </c>
      <c r="P232" t="s">
        <v>465</v>
      </c>
    </row>
    <row r="233" spans="1:16" x14ac:dyDescent="0.25">
      <c r="A233" t="s">
        <v>34</v>
      </c>
      <c r="B233" t="s">
        <v>58</v>
      </c>
      <c r="C233" t="s">
        <v>9</v>
      </c>
      <c r="D233" t="s">
        <v>148</v>
      </c>
      <c r="E233" t="s">
        <v>148</v>
      </c>
      <c r="F233">
        <v>42165</v>
      </c>
      <c r="G233">
        <v>42165</v>
      </c>
      <c r="H233" s="81">
        <v>42165</v>
      </c>
      <c r="I233">
        <v>6</v>
      </c>
      <c r="J233" t="s">
        <v>496</v>
      </c>
      <c r="K233" s="14">
        <v>473362.75</v>
      </c>
      <c r="L233" t="s">
        <v>11</v>
      </c>
      <c r="M233">
        <v>0</v>
      </c>
      <c r="N233" t="s">
        <v>62</v>
      </c>
      <c r="O233" t="s">
        <v>526</v>
      </c>
      <c r="P233" t="s">
        <v>465</v>
      </c>
    </row>
    <row r="234" spans="1:16" x14ac:dyDescent="0.25">
      <c r="A234" t="s">
        <v>34</v>
      </c>
      <c r="B234" t="s">
        <v>58</v>
      </c>
      <c r="C234" t="s">
        <v>9</v>
      </c>
      <c r="D234" t="s">
        <v>330</v>
      </c>
      <c r="E234" t="s">
        <v>330</v>
      </c>
      <c r="F234">
        <v>42318</v>
      </c>
      <c r="G234">
        <v>42318</v>
      </c>
      <c r="H234" s="81">
        <v>42318</v>
      </c>
      <c r="I234">
        <v>11</v>
      </c>
      <c r="J234" t="s">
        <v>501</v>
      </c>
      <c r="K234" s="14">
        <v>473245.35</v>
      </c>
      <c r="L234" t="s">
        <v>11</v>
      </c>
      <c r="M234">
        <v>0</v>
      </c>
      <c r="N234" t="s">
        <v>62</v>
      </c>
      <c r="O234" t="s">
        <v>526</v>
      </c>
      <c r="P234" t="s">
        <v>465</v>
      </c>
    </row>
    <row r="235" spans="1:16" x14ac:dyDescent="0.25">
      <c r="A235" t="s">
        <v>34</v>
      </c>
      <c r="B235" t="s">
        <v>58</v>
      </c>
      <c r="C235" t="s">
        <v>9</v>
      </c>
      <c r="D235" t="s">
        <v>314</v>
      </c>
      <c r="E235" t="s">
        <v>314</v>
      </c>
      <c r="F235">
        <v>42284</v>
      </c>
      <c r="G235">
        <v>42284</v>
      </c>
      <c r="H235" s="81">
        <v>42284</v>
      </c>
      <c r="I235">
        <v>10</v>
      </c>
      <c r="J235" t="s">
        <v>500</v>
      </c>
      <c r="K235" s="14">
        <v>472888.53</v>
      </c>
      <c r="L235" t="s">
        <v>11</v>
      </c>
      <c r="M235">
        <v>0</v>
      </c>
      <c r="N235" t="s">
        <v>62</v>
      </c>
      <c r="O235" t="s">
        <v>526</v>
      </c>
      <c r="P235" t="s">
        <v>465</v>
      </c>
    </row>
    <row r="236" spans="1:16" x14ac:dyDescent="0.25">
      <c r="A236" t="s">
        <v>34</v>
      </c>
      <c r="B236" t="s">
        <v>58</v>
      </c>
      <c r="C236" t="s">
        <v>9</v>
      </c>
      <c r="D236" t="s">
        <v>187</v>
      </c>
      <c r="E236" t="s">
        <v>187</v>
      </c>
      <c r="F236">
        <v>42193</v>
      </c>
      <c r="G236">
        <v>42193</v>
      </c>
      <c r="H236" s="81">
        <v>42193</v>
      </c>
      <c r="I236">
        <v>7</v>
      </c>
      <c r="J236" t="s">
        <v>497</v>
      </c>
      <c r="K236" s="14">
        <v>471334.48</v>
      </c>
      <c r="L236" t="s">
        <v>11</v>
      </c>
      <c r="M236">
        <v>0</v>
      </c>
      <c r="N236" t="s">
        <v>62</v>
      </c>
      <c r="O236" t="s">
        <v>526</v>
      </c>
      <c r="P236" t="s">
        <v>465</v>
      </c>
    </row>
    <row r="237" spans="1:16" x14ac:dyDescent="0.25">
      <c r="A237" t="s">
        <v>34</v>
      </c>
      <c r="B237" t="s">
        <v>58</v>
      </c>
      <c r="C237" t="s">
        <v>9</v>
      </c>
      <c r="D237" t="s">
        <v>275</v>
      </c>
      <c r="E237" t="s">
        <v>275</v>
      </c>
      <c r="F237">
        <v>42256</v>
      </c>
      <c r="G237">
        <v>42256</v>
      </c>
      <c r="H237" s="81">
        <v>42256</v>
      </c>
      <c r="I237">
        <v>9</v>
      </c>
      <c r="J237" t="s">
        <v>499</v>
      </c>
      <c r="K237" s="14">
        <v>470833.74</v>
      </c>
      <c r="L237" t="s">
        <v>11</v>
      </c>
      <c r="M237">
        <v>0</v>
      </c>
      <c r="N237" t="s">
        <v>62</v>
      </c>
      <c r="O237" t="s">
        <v>526</v>
      </c>
      <c r="P237" t="s">
        <v>465</v>
      </c>
    </row>
    <row r="238" spans="1:16" x14ac:dyDescent="0.25">
      <c r="A238" t="s">
        <v>34</v>
      </c>
      <c r="B238" t="s">
        <v>58</v>
      </c>
      <c r="C238" t="s">
        <v>9</v>
      </c>
      <c r="D238" t="s">
        <v>230</v>
      </c>
      <c r="E238" t="s">
        <v>230</v>
      </c>
      <c r="F238">
        <v>42227</v>
      </c>
      <c r="G238">
        <v>42227</v>
      </c>
      <c r="H238" s="81">
        <v>42227</v>
      </c>
      <c r="I238">
        <v>8</v>
      </c>
      <c r="J238" t="s">
        <v>498</v>
      </c>
      <c r="K238" s="14">
        <v>473007.4</v>
      </c>
      <c r="L238" t="s">
        <v>11</v>
      </c>
      <c r="M238">
        <v>0</v>
      </c>
      <c r="N238" t="s">
        <v>62</v>
      </c>
      <c r="O238" t="s">
        <v>526</v>
      </c>
      <c r="P238" t="s">
        <v>465</v>
      </c>
    </row>
    <row r="239" spans="1:16" x14ac:dyDescent="0.25">
      <c r="K239" s="83">
        <f>SUM(K128:K238)</f>
        <v>21105946.810000002</v>
      </c>
    </row>
    <row r="242" spans="1:16" s="73" customFormat="1" ht="15" customHeight="1" x14ac:dyDescent="0.25">
      <c r="A242" s="61" t="s">
        <v>0</v>
      </c>
      <c r="B242" s="62" t="s">
        <v>52</v>
      </c>
      <c r="C242" s="62" t="s">
        <v>1</v>
      </c>
      <c r="D242" s="62" t="s">
        <v>2</v>
      </c>
      <c r="E242" s="62" t="s">
        <v>3</v>
      </c>
      <c r="F242" s="62" t="s">
        <v>4</v>
      </c>
      <c r="G242" s="62" t="s">
        <v>5</v>
      </c>
      <c r="H242" s="62" t="s">
        <v>53</v>
      </c>
      <c r="I242" s="62" t="s">
        <v>542</v>
      </c>
      <c r="J242" s="62" t="s">
        <v>543</v>
      </c>
      <c r="K242" s="62" t="s">
        <v>54</v>
      </c>
      <c r="L242" s="62" t="s">
        <v>6</v>
      </c>
      <c r="M242" s="62" t="s">
        <v>7</v>
      </c>
      <c r="N242" s="62" t="s">
        <v>55</v>
      </c>
      <c r="O242" s="62" t="s">
        <v>525</v>
      </c>
      <c r="P242" s="62" t="s">
        <v>541</v>
      </c>
    </row>
    <row r="243" spans="1:16" x14ac:dyDescent="0.25">
      <c r="A243" t="s">
        <v>365</v>
      </c>
      <c r="B243" t="s">
        <v>468</v>
      </c>
      <c r="C243" t="s">
        <v>9</v>
      </c>
      <c r="D243" t="s">
        <v>366</v>
      </c>
      <c r="E243" t="s">
        <v>366</v>
      </c>
      <c r="F243">
        <v>42398</v>
      </c>
      <c r="G243">
        <v>42398</v>
      </c>
      <c r="H243" s="81">
        <v>42398</v>
      </c>
      <c r="I243">
        <v>1</v>
      </c>
      <c r="J243" t="s">
        <v>503</v>
      </c>
      <c r="K243" s="14">
        <v>26007.26</v>
      </c>
      <c r="L243" t="s">
        <v>11</v>
      </c>
      <c r="M243">
        <v>0</v>
      </c>
      <c r="N243" t="s">
        <v>386</v>
      </c>
      <c r="O243" t="s">
        <v>528</v>
      </c>
      <c r="P243" t="s">
        <v>467</v>
      </c>
    </row>
    <row r="244" spans="1:16" x14ac:dyDescent="0.25">
      <c r="A244" t="s">
        <v>260</v>
      </c>
      <c r="B244" t="s">
        <v>414</v>
      </c>
      <c r="C244" t="s">
        <v>9</v>
      </c>
      <c r="D244" t="s">
        <v>398</v>
      </c>
      <c r="E244" t="s">
        <v>398</v>
      </c>
      <c r="F244">
        <v>42425</v>
      </c>
      <c r="G244">
        <v>42425</v>
      </c>
      <c r="H244" s="81">
        <v>42425</v>
      </c>
      <c r="I244">
        <v>2</v>
      </c>
      <c r="J244" t="s">
        <v>504</v>
      </c>
      <c r="K244" s="14">
        <v>73819.67</v>
      </c>
      <c r="L244" t="s">
        <v>11</v>
      </c>
      <c r="M244">
        <v>0</v>
      </c>
      <c r="N244" t="s">
        <v>413</v>
      </c>
      <c r="O244" t="s">
        <v>526</v>
      </c>
      <c r="P244" t="s">
        <v>467</v>
      </c>
    </row>
    <row r="245" spans="1:16" x14ac:dyDescent="0.25">
      <c r="K245" s="83">
        <f>SUM(K243:K244)</f>
        <v>99826.93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workbookViewId="0">
      <selection activeCell="G4" sqref="G4"/>
    </sheetView>
  </sheetViews>
  <sheetFormatPr defaultRowHeight="15" x14ac:dyDescent="0.25"/>
  <cols>
    <col min="2" max="2" width="9.140625" style="58"/>
    <col min="4" max="4" width="34.5703125" bestFit="1" customWidth="1"/>
    <col min="5" max="5" width="31.28515625" bestFit="1" customWidth="1"/>
    <col min="12" max="12" width="24.28515625" bestFit="1" customWidth="1"/>
  </cols>
  <sheetData>
    <row r="1" spans="1:12" x14ac:dyDescent="0.25">
      <c r="A1" s="57" t="s">
        <v>460</v>
      </c>
      <c r="G1" s="57" t="s">
        <v>461</v>
      </c>
    </row>
    <row r="2" spans="1:12" x14ac:dyDescent="0.25">
      <c r="G2" s="57" t="s">
        <v>462</v>
      </c>
    </row>
    <row r="3" spans="1:12" x14ac:dyDescent="0.25">
      <c r="A3" t="s">
        <v>463</v>
      </c>
      <c r="D3" t="s">
        <v>464</v>
      </c>
      <c r="G3" s="57" t="s">
        <v>465</v>
      </c>
      <c r="K3" t="s">
        <v>0</v>
      </c>
      <c r="L3" t="s">
        <v>525</v>
      </c>
    </row>
    <row r="4" spans="1:12" x14ac:dyDescent="0.25">
      <c r="A4" s="59">
        <v>4</v>
      </c>
      <c r="B4" s="60" t="s">
        <v>494</v>
      </c>
      <c r="D4" t="s">
        <v>387</v>
      </c>
      <c r="E4" t="s">
        <v>466</v>
      </c>
      <c r="G4" s="57" t="s">
        <v>467</v>
      </c>
      <c r="K4" t="s">
        <v>260</v>
      </c>
      <c r="L4" t="s">
        <v>558</v>
      </c>
    </row>
    <row r="5" spans="1:12" x14ac:dyDescent="0.25">
      <c r="A5" s="59">
        <v>5</v>
      </c>
      <c r="B5" s="60" t="s">
        <v>495</v>
      </c>
      <c r="D5" t="s">
        <v>332</v>
      </c>
      <c r="E5" t="s">
        <v>466</v>
      </c>
      <c r="K5" t="s">
        <v>319</v>
      </c>
      <c r="L5" t="s">
        <v>527</v>
      </c>
    </row>
    <row r="6" spans="1:12" x14ac:dyDescent="0.25">
      <c r="A6" s="59">
        <v>6</v>
      </c>
      <c r="B6" s="60" t="s">
        <v>496</v>
      </c>
      <c r="D6" t="s">
        <v>450</v>
      </c>
      <c r="E6" t="s">
        <v>466</v>
      </c>
      <c r="K6" t="s">
        <v>8</v>
      </c>
      <c r="L6" t="s">
        <v>120</v>
      </c>
    </row>
    <row r="7" spans="1:12" x14ac:dyDescent="0.25">
      <c r="A7" s="59">
        <v>7</v>
      </c>
      <c r="B7" s="60" t="s">
        <v>497</v>
      </c>
      <c r="D7" t="s">
        <v>56</v>
      </c>
      <c r="E7" t="s">
        <v>466</v>
      </c>
      <c r="K7" t="s">
        <v>365</v>
      </c>
      <c r="L7" t="s">
        <v>528</v>
      </c>
    </row>
    <row r="8" spans="1:12" x14ac:dyDescent="0.25">
      <c r="A8" s="59">
        <v>8</v>
      </c>
      <c r="B8" s="60" t="s">
        <v>498</v>
      </c>
      <c r="D8" t="s">
        <v>468</v>
      </c>
      <c r="E8" t="s">
        <v>467</v>
      </c>
      <c r="K8" t="s">
        <v>13</v>
      </c>
      <c r="L8" t="s">
        <v>529</v>
      </c>
    </row>
    <row r="9" spans="1:12" x14ac:dyDescent="0.25">
      <c r="A9" s="59">
        <v>9</v>
      </c>
      <c r="B9" s="60" t="s">
        <v>499</v>
      </c>
      <c r="D9" t="s">
        <v>64</v>
      </c>
      <c r="E9" t="s">
        <v>465</v>
      </c>
      <c r="K9" t="s">
        <v>506</v>
      </c>
      <c r="L9" t="s">
        <v>530</v>
      </c>
    </row>
    <row r="10" spans="1:12" x14ac:dyDescent="0.25">
      <c r="A10" s="59">
        <v>10</v>
      </c>
      <c r="B10" s="60" t="s">
        <v>500</v>
      </c>
      <c r="D10" t="s">
        <v>469</v>
      </c>
      <c r="E10" t="s">
        <v>466</v>
      </c>
      <c r="K10" t="s">
        <v>518</v>
      </c>
      <c r="L10" t="s">
        <v>527</v>
      </c>
    </row>
    <row r="11" spans="1:12" x14ac:dyDescent="0.25">
      <c r="A11" s="59">
        <v>11</v>
      </c>
      <c r="B11" s="60" t="s">
        <v>501</v>
      </c>
      <c r="D11" t="s">
        <v>290</v>
      </c>
      <c r="E11" t="s">
        <v>462</v>
      </c>
      <c r="K11" t="s">
        <v>511</v>
      </c>
      <c r="L11" t="s">
        <v>531</v>
      </c>
    </row>
    <row r="12" spans="1:12" x14ac:dyDescent="0.25">
      <c r="A12" s="59">
        <v>12</v>
      </c>
      <c r="B12" s="60" t="s">
        <v>502</v>
      </c>
      <c r="D12" t="s">
        <v>470</v>
      </c>
      <c r="E12" t="s">
        <v>462</v>
      </c>
      <c r="K12" t="s">
        <v>265</v>
      </c>
      <c r="L12" t="s">
        <v>527</v>
      </c>
    </row>
    <row r="13" spans="1:12" x14ac:dyDescent="0.25">
      <c r="A13" s="59">
        <v>1</v>
      </c>
      <c r="B13" s="60" t="s">
        <v>503</v>
      </c>
      <c r="D13" t="s">
        <v>170</v>
      </c>
      <c r="E13" t="s">
        <v>466</v>
      </c>
      <c r="K13" t="s">
        <v>15</v>
      </c>
      <c r="L13" t="s">
        <v>532</v>
      </c>
    </row>
    <row r="14" spans="1:12" x14ac:dyDescent="0.25">
      <c r="A14" s="59">
        <v>2</v>
      </c>
      <c r="B14" s="60" t="s">
        <v>504</v>
      </c>
      <c r="D14" t="s">
        <v>57</v>
      </c>
      <c r="E14" t="s">
        <v>465</v>
      </c>
      <c r="K14" t="s">
        <v>515</v>
      </c>
      <c r="L14" t="s">
        <v>533</v>
      </c>
    </row>
    <row r="15" spans="1:12" x14ac:dyDescent="0.25">
      <c r="A15" s="59">
        <v>3</v>
      </c>
      <c r="B15" s="60" t="s">
        <v>505</v>
      </c>
      <c r="D15" t="s">
        <v>471</v>
      </c>
      <c r="E15" t="s">
        <v>465</v>
      </c>
      <c r="K15" t="s">
        <v>18</v>
      </c>
      <c r="L15" t="s">
        <v>527</v>
      </c>
    </row>
    <row r="16" spans="1:12" x14ac:dyDescent="0.25">
      <c r="D16" t="s">
        <v>472</v>
      </c>
      <c r="E16" t="s">
        <v>467</v>
      </c>
      <c r="K16" t="s">
        <v>370</v>
      </c>
      <c r="L16" t="s">
        <v>534</v>
      </c>
    </row>
    <row r="17" spans="4:12" x14ac:dyDescent="0.25">
      <c r="D17" t="s">
        <v>473</v>
      </c>
      <c r="E17" t="s">
        <v>462</v>
      </c>
      <c r="K17" t="s">
        <v>180</v>
      </c>
      <c r="L17" t="s">
        <v>535</v>
      </c>
    </row>
    <row r="18" spans="4:12" x14ac:dyDescent="0.25">
      <c r="D18" t="s">
        <v>474</v>
      </c>
      <c r="E18" t="s">
        <v>462</v>
      </c>
      <c r="K18" t="s">
        <v>513</v>
      </c>
      <c r="L18" t="s">
        <v>528</v>
      </c>
    </row>
    <row r="19" spans="4:12" x14ac:dyDescent="0.25">
      <c r="D19" t="s">
        <v>68</v>
      </c>
      <c r="E19" t="s">
        <v>466</v>
      </c>
      <c r="K19" t="s">
        <v>523</v>
      </c>
      <c r="L19" t="s">
        <v>536</v>
      </c>
    </row>
    <row r="20" spans="4:12" x14ac:dyDescent="0.25">
      <c r="D20" t="s">
        <v>206</v>
      </c>
      <c r="E20" t="s">
        <v>466</v>
      </c>
      <c r="K20" t="s">
        <v>219</v>
      </c>
      <c r="L20" t="s">
        <v>537</v>
      </c>
    </row>
    <row r="21" spans="4:12" x14ac:dyDescent="0.25">
      <c r="D21" t="s">
        <v>475</v>
      </c>
      <c r="E21" t="s">
        <v>466</v>
      </c>
      <c r="K21" t="s">
        <v>99</v>
      </c>
      <c r="L21" t="s">
        <v>538</v>
      </c>
    </row>
    <row r="22" spans="4:12" x14ac:dyDescent="0.25">
      <c r="D22" t="s">
        <v>476</v>
      </c>
      <c r="E22" t="s">
        <v>466</v>
      </c>
      <c r="K22" t="s">
        <v>20</v>
      </c>
      <c r="L22" t="s">
        <v>537</v>
      </c>
    </row>
    <row r="23" spans="4:12" x14ac:dyDescent="0.25">
      <c r="D23" t="s">
        <v>245</v>
      </c>
      <c r="E23" t="s">
        <v>462</v>
      </c>
      <c r="K23" t="s">
        <v>516</v>
      </c>
      <c r="L23" t="s">
        <v>537</v>
      </c>
    </row>
    <row r="24" spans="4:12" x14ac:dyDescent="0.25">
      <c r="D24" t="s">
        <v>123</v>
      </c>
      <c r="E24" t="s">
        <v>466</v>
      </c>
      <c r="K24" t="s">
        <v>507</v>
      </c>
      <c r="L24" t="s">
        <v>532</v>
      </c>
    </row>
    <row r="25" spans="4:12" x14ac:dyDescent="0.25">
      <c r="D25" t="s">
        <v>70</v>
      </c>
      <c r="E25" t="s">
        <v>462</v>
      </c>
      <c r="K25" t="s">
        <v>223</v>
      </c>
      <c r="L25" t="s">
        <v>534</v>
      </c>
    </row>
    <row r="26" spans="4:12" x14ac:dyDescent="0.25">
      <c r="D26" t="s">
        <v>477</v>
      </c>
      <c r="E26" t="s">
        <v>465</v>
      </c>
      <c r="K26" t="s">
        <v>514</v>
      </c>
      <c r="L26" t="s">
        <v>529</v>
      </c>
    </row>
    <row r="27" spans="4:12" x14ac:dyDescent="0.25">
      <c r="D27" t="s">
        <v>478</v>
      </c>
      <c r="E27" t="s">
        <v>466</v>
      </c>
      <c r="K27" t="s">
        <v>183</v>
      </c>
      <c r="L27" t="s">
        <v>537</v>
      </c>
    </row>
    <row r="28" spans="4:12" x14ac:dyDescent="0.25">
      <c r="D28" t="s">
        <v>208</v>
      </c>
      <c r="E28" t="s">
        <v>462</v>
      </c>
      <c r="K28" t="s">
        <v>22</v>
      </c>
      <c r="L28" t="s">
        <v>535</v>
      </c>
    </row>
    <row r="29" spans="4:12" x14ac:dyDescent="0.25">
      <c r="D29" t="s">
        <v>479</v>
      </c>
      <c r="E29" t="s">
        <v>466</v>
      </c>
      <c r="K29" t="s">
        <v>521</v>
      </c>
      <c r="L29" t="s">
        <v>537</v>
      </c>
    </row>
    <row r="30" spans="4:12" x14ac:dyDescent="0.25">
      <c r="D30" t="s">
        <v>480</v>
      </c>
      <c r="E30" t="s">
        <v>465</v>
      </c>
      <c r="K30" t="s">
        <v>508</v>
      </c>
      <c r="L30" t="s">
        <v>539</v>
      </c>
    </row>
    <row r="31" spans="4:12" x14ac:dyDescent="0.25">
      <c r="D31" t="s">
        <v>481</v>
      </c>
      <c r="E31" t="s">
        <v>466</v>
      </c>
      <c r="K31" t="s">
        <v>522</v>
      </c>
      <c r="L31" t="s">
        <v>534</v>
      </c>
    </row>
    <row r="32" spans="4:12" x14ac:dyDescent="0.25">
      <c r="D32" t="s">
        <v>359</v>
      </c>
      <c r="E32" t="s">
        <v>466</v>
      </c>
      <c r="K32" t="s">
        <v>144</v>
      </c>
      <c r="L32" t="s">
        <v>527</v>
      </c>
    </row>
    <row r="33" spans="4:12" x14ac:dyDescent="0.25">
      <c r="D33" t="s">
        <v>448</v>
      </c>
      <c r="E33" t="s">
        <v>466</v>
      </c>
      <c r="K33" t="s">
        <v>430</v>
      </c>
      <c r="L33" t="s">
        <v>527</v>
      </c>
    </row>
    <row r="34" spans="4:12" x14ac:dyDescent="0.25">
      <c r="D34" t="s">
        <v>482</v>
      </c>
      <c r="E34" t="s">
        <v>462</v>
      </c>
      <c r="K34" t="s">
        <v>520</v>
      </c>
      <c r="L34" t="s">
        <v>527</v>
      </c>
    </row>
    <row r="35" spans="4:12" x14ac:dyDescent="0.25">
      <c r="D35" t="s">
        <v>251</v>
      </c>
      <c r="E35" t="s">
        <v>466</v>
      </c>
      <c r="K35" t="s">
        <v>432</v>
      </c>
      <c r="L35" t="s">
        <v>527</v>
      </c>
    </row>
    <row r="36" spans="4:12" x14ac:dyDescent="0.25">
      <c r="D36" t="s">
        <v>91</v>
      </c>
      <c r="E36" t="s">
        <v>466</v>
      </c>
      <c r="K36" t="s">
        <v>28</v>
      </c>
      <c r="L36" t="s">
        <v>526</v>
      </c>
    </row>
    <row r="37" spans="4:12" x14ac:dyDescent="0.25">
      <c r="D37" t="s">
        <v>483</v>
      </c>
      <c r="E37" t="s">
        <v>466</v>
      </c>
      <c r="K37" t="s">
        <v>30</v>
      </c>
      <c r="L37" t="s">
        <v>526</v>
      </c>
    </row>
    <row r="38" spans="4:12" x14ac:dyDescent="0.25">
      <c r="D38" t="s">
        <v>484</v>
      </c>
      <c r="E38" t="s">
        <v>466</v>
      </c>
      <c r="K38" t="s">
        <v>228</v>
      </c>
      <c r="L38" t="s">
        <v>527</v>
      </c>
    </row>
    <row r="39" spans="4:12" x14ac:dyDescent="0.25">
      <c r="D39" t="s">
        <v>485</v>
      </c>
      <c r="E39" t="s">
        <v>462</v>
      </c>
      <c r="K39" t="s">
        <v>34</v>
      </c>
      <c r="L39" t="s">
        <v>526</v>
      </c>
    </row>
    <row r="40" spans="4:12" x14ac:dyDescent="0.25">
      <c r="D40" t="s">
        <v>168</v>
      </c>
      <c r="E40" t="s">
        <v>466</v>
      </c>
      <c r="K40" t="s">
        <v>512</v>
      </c>
      <c r="L40" t="s">
        <v>534</v>
      </c>
    </row>
    <row r="41" spans="4:12" x14ac:dyDescent="0.25">
      <c r="D41" t="s">
        <v>486</v>
      </c>
      <c r="E41" t="s">
        <v>466</v>
      </c>
      <c r="K41" t="s">
        <v>509</v>
      </c>
      <c r="L41" t="s">
        <v>527</v>
      </c>
    </row>
    <row r="42" spans="4:12" x14ac:dyDescent="0.25">
      <c r="D42" t="s">
        <v>487</v>
      </c>
      <c r="E42" t="s">
        <v>466</v>
      </c>
      <c r="K42" t="s">
        <v>524</v>
      </c>
      <c r="L42" t="s">
        <v>527</v>
      </c>
    </row>
    <row r="43" spans="4:12" x14ac:dyDescent="0.25">
      <c r="D43" t="s">
        <v>165</v>
      </c>
      <c r="E43" t="s">
        <v>466</v>
      </c>
      <c r="K43" t="s">
        <v>510</v>
      </c>
      <c r="L43" t="s">
        <v>527</v>
      </c>
    </row>
    <row r="44" spans="4:12" x14ac:dyDescent="0.25">
      <c r="D44" t="s">
        <v>211</v>
      </c>
      <c r="E44" t="s">
        <v>466</v>
      </c>
      <c r="K44" t="s">
        <v>192</v>
      </c>
      <c r="L44" t="s">
        <v>534</v>
      </c>
    </row>
    <row r="45" spans="4:12" x14ac:dyDescent="0.25">
      <c r="D45" t="s">
        <v>79</v>
      </c>
      <c r="E45" t="s">
        <v>466</v>
      </c>
      <c r="K45" t="s">
        <v>36</v>
      </c>
      <c r="L45" t="s">
        <v>538</v>
      </c>
    </row>
    <row r="46" spans="4:12" x14ac:dyDescent="0.25">
      <c r="D46" t="s">
        <v>81</v>
      </c>
      <c r="E46" t="s">
        <v>465</v>
      </c>
      <c r="K46" t="s">
        <v>38</v>
      </c>
      <c r="L46" t="s">
        <v>526</v>
      </c>
    </row>
    <row r="47" spans="4:12" x14ac:dyDescent="0.25">
      <c r="D47" t="s">
        <v>83</v>
      </c>
      <c r="E47" t="s">
        <v>462</v>
      </c>
      <c r="K47" t="s">
        <v>348</v>
      </c>
      <c r="L47" t="s">
        <v>527</v>
      </c>
    </row>
    <row r="48" spans="4:12" x14ac:dyDescent="0.25">
      <c r="D48" t="s">
        <v>254</v>
      </c>
      <c r="E48" t="s">
        <v>466</v>
      </c>
      <c r="K48" t="s">
        <v>40</v>
      </c>
      <c r="L48" t="s">
        <v>527</v>
      </c>
    </row>
    <row r="49" spans="4:12" x14ac:dyDescent="0.25">
      <c r="D49" t="s">
        <v>131</v>
      </c>
      <c r="E49" t="s">
        <v>466</v>
      </c>
      <c r="K49" t="s">
        <v>236</v>
      </c>
      <c r="L49" t="s">
        <v>538</v>
      </c>
    </row>
    <row r="50" spans="4:12" x14ac:dyDescent="0.25">
      <c r="D50" t="s">
        <v>134</v>
      </c>
      <c r="E50" t="s">
        <v>466</v>
      </c>
      <c r="K50" t="s">
        <v>112</v>
      </c>
      <c r="L50" t="s">
        <v>527</v>
      </c>
    </row>
    <row r="51" spans="4:12" x14ac:dyDescent="0.25">
      <c r="D51" t="s">
        <v>133</v>
      </c>
      <c r="E51" t="s">
        <v>462</v>
      </c>
      <c r="K51" t="s">
        <v>517</v>
      </c>
      <c r="L51" t="s">
        <v>527</v>
      </c>
    </row>
    <row r="52" spans="4:12" x14ac:dyDescent="0.25">
      <c r="D52" t="s">
        <v>87</v>
      </c>
      <c r="E52" t="s">
        <v>466</v>
      </c>
      <c r="K52" t="s">
        <v>158</v>
      </c>
      <c r="L52" t="s">
        <v>527</v>
      </c>
    </row>
    <row r="53" spans="4:12" x14ac:dyDescent="0.25">
      <c r="D53" t="s">
        <v>488</v>
      </c>
      <c r="E53" t="s">
        <v>466</v>
      </c>
      <c r="K53" t="s">
        <v>114</v>
      </c>
      <c r="L53" t="s">
        <v>537</v>
      </c>
    </row>
    <row r="54" spans="4:12" x14ac:dyDescent="0.25">
      <c r="D54" t="s">
        <v>258</v>
      </c>
      <c r="E54" t="s">
        <v>466</v>
      </c>
      <c r="K54" t="s">
        <v>44</v>
      </c>
      <c r="L54" t="s">
        <v>527</v>
      </c>
    </row>
    <row r="55" spans="4:12" x14ac:dyDescent="0.25">
      <c r="D55" t="s">
        <v>302</v>
      </c>
      <c r="E55" t="s">
        <v>465</v>
      </c>
      <c r="K55" t="s">
        <v>116</v>
      </c>
      <c r="L55" t="s">
        <v>534</v>
      </c>
    </row>
    <row r="56" spans="4:12" x14ac:dyDescent="0.25">
      <c r="D56" t="s">
        <v>58</v>
      </c>
      <c r="E56" t="s">
        <v>465</v>
      </c>
      <c r="K56" t="s">
        <v>160</v>
      </c>
      <c r="L56" t="s">
        <v>527</v>
      </c>
    </row>
    <row r="57" spans="4:12" x14ac:dyDescent="0.25">
      <c r="D57" t="s">
        <v>489</v>
      </c>
      <c r="E57" t="s">
        <v>466</v>
      </c>
      <c r="K57" t="s">
        <v>241</v>
      </c>
      <c r="L57" t="s">
        <v>527</v>
      </c>
    </row>
    <row r="58" spans="4:12" x14ac:dyDescent="0.25">
      <c r="D58" t="s">
        <v>490</v>
      </c>
      <c r="E58" t="s">
        <v>466</v>
      </c>
      <c r="K58" t="s">
        <v>284</v>
      </c>
      <c r="L58" t="s">
        <v>540</v>
      </c>
    </row>
    <row r="59" spans="4:12" x14ac:dyDescent="0.25">
      <c r="D59" t="s">
        <v>491</v>
      </c>
      <c r="E59" t="s">
        <v>466</v>
      </c>
      <c r="K59" t="s">
        <v>48</v>
      </c>
      <c r="L59" t="s">
        <v>534</v>
      </c>
    </row>
    <row r="60" spans="4:12" x14ac:dyDescent="0.25">
      <c r="D60" t="s">
        <v>492</v>
      </c>
      <c r="E60" t="s">
        <v>466</v>
      </c>
      <c r="K60" t="s">
        <v>118</v>
      </c>
      <c r="L60" t="s">
        <v>538</v>
      </c>
    </row>
    <row r="61" spans="4:12" x14ac:dyDescent="0.25">
      <c r="D61" t="s">
        <v>493</v>
      </c>
      <c r="E61" t="s">
        <v>466</v>
      </c>
      <c r="K61" t="s">
        <v>519</v>
      </c>
      <c r="L61" t="s">
        <v>527</v>
      </c>
    </row>
    <row r="62" spans="4:12" x14ac:dyDescent="0.25">
      <c r="D62" t="s">
        <v>415</v>
      </c>
      <c r="E62" t="s">
        <v>462</v>
      </c>
      <c r="K62" t="s">
        <v>399</v>
      </c>
      <c r="L62" t="s">
        <v>537</v>
      </c>
    </row>
    <row r="63" spans="4:12" x14ac:dyDescent="0.25">
      <c r="D63" t="s">
        <v>287</v>
      </c>
      <c r="E63" t="s">
        <v>466</v>
      </c>
      <c r="K63" t="s">
        <v>262</v>
      </c>
      <c r="L63" t="s">
        <v>527</v>
      </c>
    </row>
    <row r="64" spans="4:12" x14ac:dyDescent="0.25">
      <c r="D64" t="s">
        <v>72</v>
      </c>
      <c r="E64" t="s">
        <v>465</v>
      </c>
      <c r="K64" t="s">
        <v>221</v>
      </c>
      <c r="L64" t="s">
        <v>527</v>
      </c>
    </row>
    <row r="65" spans="4:12" x14ac:dyDescent="0.25">
      <c r="D65" t="s">
        <v>390</v>
      </c>
      <c r="E65" t="s">
        <v>465</v>
      </c>
      <c r="K65" t="s">
        <v>403</v>
      </c>
      <c r="L65" t="s">
        <v>532</v>
      </c>
    </row>
    <row r="66" spans="4:12" x14ac:dyDescent="0.25">
      <c r="D66" t="s">
        <v>246</v>
      </c>
      <c r="E66" t="s">
        <v>466</v>
      </c>
      <c r="K66" t="s">
        <v>24</v>
      </c>
      <c r="L66" t="s">
        <v>527</v>
      </c>
    </row>
    <row r="67" spans="4:12" x14ac:dyDescent="0.25">
      <c r="D67" t="s">
        <v>417</v>
      </c>
      <c r="E67" t="s">
        <v>465</v>
      </c>
      <c r="K67" t="s">
        <v>26</v>
      </c>
      <c r="L67" t="s">
        <v>537</v>
      </c>
    </row>
    <row r="68" spans="4:12" x14ac:dyDescent="0.25">
      <c r="D68" t="s">
        <v>248</v>
      </c>
      <c r="E68" t="s">
        <v>466</v>
      </c>
      <c r="K68" t="s">
        <v>375</v>
      </c>
      <c r="L68" t="s">
        <v>532</v>
      </c>
    </row>
    <row r="69" spans="4:12" x14ac:dyDescent="0.25">
      <c r="D69" t="s">
        <v>74</v>
      </c>
      <c r="E69" t="s">
        <v>466</v>
      </c>
      <c r="K69" t="s">
        <v>32</v>
      </c>
      <c r="L69" t="s">
        <v>527</v>
      </c>
    </row>
    <row r="70" spans="4:12" x14ac:dyDescent="0.25">
      <c r="D70" t="s">
        <v>59</v>
      </c>
      <c r="E70" t="s">
        <v>465</v>
      </c>
      <c r="K70" t="s">
        <v>188</v>
      </c>
      <c r="L70" t="s">
        <v>537</v>
      </c>
    </row>
    <row r="71" spans="4:12" x14ac:dyDescent="0.25">
      <c r="D71" t="s">
        <v>391</v>
      </c>
      <c r="E71" t="s">
        <v>465</v>
      </c>
      <c r="K71" t="s">
        <v>438</v>
      </c>
      <c r="L71" t="s">
        <v>527</v>
      </c>
    </row>
    <row r="72" spans="4:12" x14ac:dyDescent="0.25">
      <c r="D72" t="s">
        <v>77</v>
      </c>
      <c r="E72" t="s">
        <v>466</v>
      </c>
      <c r="K72" t="s">
        <v>190</v>
      </c>
      <c r="L72" t="s">
        <v>62</v>
      </c>
    </row>
    <row r="73" spans="4:12" x14ac:dyDescent="0.25">
      <c r="D73" t="s">
        <v>209</v>
      </c>
      <c r="E73" t="s">
        <v>462</v>
      </c>
      <c r="K73" t="s">
        <v>105</v>
      </c>
      <c r="L73" t="s">
        <v>527</v>
      </c>
    </row>
    <row r="74" spans="4:12" x14ac:dyDescent="0.25">
      <c r="D74" t="s">
        <v>453</v>
      </c>
      <c r="E74" t="s">
        <v>466</v>
      </c>
      <c r="K74" t="s">
        <v>344</v>
      </c>
      <c r="L74" t="s">
        <v>529</v>
      </c>
    </row>
    <row r="75" spans="4:12" x14ac:dyDescent="0.25">
      <c r="D75" t="s">
        <v>190</v>
      </c>
      <c r="E75" t="s">
        <v>465</v>
      </c>
      <c r="K75" t="s">
        <v>346</v>
      </c>
      <c r="L75" t="s">
        <v>527</v>
      </c>
    </row>
    <row r="76" spans="4:12" x14ac:dyDescent="0.25">
      <c r="D76" t="s">
        <v>126</v>
      </c>
      <c r="E76" t="s">
        <v>462</v>
      </c>
      <c r="K76" t="s">
        <v>277</v>
      </c>
      <c r="L76" t="s">
        <v>532</v>
      </c>
    </row>
    <row r="77" spans="4:12" x14ac:dyDescent="0.25">
      <c r="D77" t="s">
        <v>355</v>
      </c>
      <c r="E77" t="s">
        <v>466</v>
      </c>
      <c r="K77" t="s">
        <v>442</v>
      </c>
      <c r="L77" t="s">
        <v>532</v>
      </c>
    </row>
    <row r="78" spans="4:12" x14ac:dyDescent="0.25">
      <c r="D78" t="s">
        <v>357</v>
      </c>
      <c r="E78" t="s">
        <v>466</v>
      </c>
      <c r="K78" t="s">
        <v>410</v>
      </c>
      <c r="L78" t="s">
        <v>549</v>
      </c>
    </row>
    <row r="79" spans="4:12" x14ac:dyDescent="0.25">
      <c r="D79" t="s">
        <v>286</v>
      </c>
      <c r="E79" t="s">
        <v>465</v>
      </c>
      <c r="K79" t="s">
        <v>42</v>
      </c>
      <c r="L79" t="s">
        <v>527</v>
      </c>
    </row>
    <row r="80" spans="4:12" x14ac:dyDescent="0.25">
      <c r="D80" t="s">
        <v>85</v>
      </c>
      <c r="E80" t="s">
        <v>466</v>
      </c>
      <c r="K80" t="s">
        <v>384</v>
      </c>
      <c r="L80" t="s">
        <v>549</v>
      </c>
    </row>
    <row r="81" spans="4:12" x14ac:dyDescent="0.25">
      <c r="D81" t="s">
        <v>421</v>
      </c>
      <c r="E81" t="s">
        <v>466</v>
      </c>
      <c r="K81" t="s">
        <v>50</v>
      </c>
      <c r="L81" t="s">
        <v>527</v>
      </c>
    </row>
    <row r="82" spans="4:12" x14ac:dyDescent="0.25">
      <c r="D82" t="s">
        <v>457</v>
      </c>
      <c r="E82" t="s">
        <v>465</v>
      </c>
    </row>
    <row r="83" spans="4:12" x14ac:dyDescent="0.25">
      <c r="D83" t="s">
        <v>296</v>
      </c>
      <c r="E83" t="s">
        <v>465</v>
      </c>
    </row>
    <row r="84" spans="4:12" x14ac:dyDescent="0.25">
      <c r="D84" t="s">
        <v>76</v>
      </c>
      <c r="E84" t="s">
        <v>462</v>
      </c>
    </row>
    <row r="85" spans="4:12" x14ac:dyDescent="0.25">
      <c r="D85" t="s">
        <v>318</v>
      </c>
      <c r="E85" t="s">
        <v>462</v>
      </c>
    </row>
    <row r="86" spans="4:12" x14ac:dyDescent="0.25">
      <c r="D86" t="s">
        <v>414</v>
      </c>
      <c r="E86" t="s">
        <v>467</v>
      </c>
    </row>
    <row r="87" spans="4:12" x14ac:dyDescent="0.25">
      <c r="D87" t="s">
        <v>396</v>
      </c>
      <c r="E87" t="s">
        <v>466</v>
      </c>
    </row>
    <row r="88" spans="4:12" x14ac:dyDescent="0.25">
      <c r="D88" t="s">
        <v>93</v>
      </c>
      <c r="E88" t="s">
        <v>466</v>
      </c>
    </row>
    <row r="89" spans="4:12" x14ac:dyDescent="0.25">
      <c r="D89" t="s">
        <v>136</v>
      </c>
      <c r="E89" t="s">
        <v>466</v>
      </c>
    </row>
  </sheetData>
  <sortState ref="K2:K59">
    <sortCondition ref="K2:K5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A2" sqref="A2:XFD20"/>
    </sheetView>
  </sheetViews>
  <sheetFormatPr defaultRowHeight="15" x14ac:dyDescent="0.25"/>
  <cols>
    <col min="1" max="1" width="8.28515625" bestFit="1" customWidth="1"/>
    <col min="2" max="2" width="27.28515625" bestFit="1" customWidth="1"/>
    <col min="3" max="3" width="15" bestFit="1" customWidth="1"/>
    <col min="4" max="5" width="18.140625" bestFit="1" customWidth="1"/>
    <col min="6" max="6" width="12.140625" bestFit="1" customWidth="1"/>
    <col min="7" max="7" width="14.85546875" bestFit="1" customWidth="1"/>
    <col min="8" max="8" width="10.7109375" bestFit="1" customWidth="1"/>
    <col min="9" max="9" width="12.42578125" bestFit="1" customWidth="1"/>
    <col min="10" max="10" width="8.85546875" bestFit="1" customWidth="1"/>
    <col min="11" max="11" width="6.5703125" bestFit="1" customWidth="1"/>
    <col min="12" max="12" width="48" bestFit="1" customWidth="1"/>
  </cols>
  <sheetData>
    <row r="1" spans="1:12" s="9" customFormat="1" x14ac:dyDescent="0.25">
      <c r="A1" s="1" t="s">
        <v>0</v>
      </c>
      <c r="B1" s="1" t="s">
        <v>52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53</v>
      </c>
      <c r="I1" s="1" t="s">
        <v>54</v>
      </c>
      <c r="J1" s="1" t="s">
        <v>6</v>
      </c>
      <c r="K1" s="1" t="s">
        <v>7</v>
      </c>
      <c r="L1" s="10" t="s">
        <v>55</v>
      </c>
    </row>
    <row r="2" spans="1:12" x14ac:dyDescent="0.25">
      <c r="A2" s="2" t="s">
        <v>8</v>
      </c>
      <c r="B2" s="2" t="s">
        <v>56</v>
      </c>
      <c r="C2" s="2" t="s">
        <v>9</v>
      </c>
      <c r="D2" s="2" t="s">
        <v>95</v>
      </c>
      <c r="E2" s="2" t="s">
        <v>95</v>
      </c>
      <c r="F2" s="3">
        <v>42152</v>
      </c>
      <c r="G2" s="3">
        <v>42152</v>
      </c>
      <c r="H2" s="3">
        <v>42152</v>
      </c>
      <c r="I2" s="4">
        <v>45183.01</v>
      </c>
      <c r="J2" s="2" t="s">
        <v>11</v>
      </c>
      <c r="K2" s="5">
        <v>0</v>
      </c>
      <c r="L2" t="s">
        <v>120</v>
      </c>
    </row>
    <row r="3" spans="1:12" x14ac:dyDescent="0.25">
      <c r="A3" s="2" t="s">
        <v>15</v>
      </c>
      <c r="B3" s="2" t="s">
        <v>57</v>
      </c>
      <c r="C3" s="2" t="s">
        <v>9</v>
      </c>
      <c r="D3" s="2" t="s">
        <v>96</v>
      </c>
      <c r="E3" s="2" t="s">
        <v>96</v>
      </c>
      <c r="F3" s="3">
        <v>42131</v>
      </c>
      <c r="G3" s="3">
        <v>42131</v>
      </c>
      <c r="H3" s="3">
        <v>42131</v>
      </c>
      <c r="I3" s="4">
        <v>248953.44</v>
      </c>
      <c r="J3" s="2" t="s">
        <v>11</v>
      </c>
      <c r="K3" s="5">
        <v>0</v>
      </c>
      <c r="L3" t="s">
        <v>121</v>
      </c>
    </row>
    <row r="4" spans="1:12" x14ac:dyDescent="0.25">
      <c r="A4" s="2" t="s">
        <v>15</v>
      </c>
      <c r="B4" s="2" t="s">
        <v>57</v>
      </c>
      <c r="C4" s="2" t="s">
        <v>9</v>
      </c>
      <c r="D4" s="2" t="s">
        <v>97</v>
      </c>
      <c r="E4" s="2" t="s">
        <v>97</v>
      </c>
      <c r="F4" s="3">
        <v>42136</v>
      </c>
      <c r="G4" s="3">
        <v>42136</v>
      </c>
      <c r="H4" s="3">
        <v>42136</v>
      </c>
      <c r="I4" s="4">
        <v>58851.42</v>
      </c>
      <c r="J4" s="2" t="s">
        <v>11</v>
      </c>
      <c r="K4" s="5">
        <v>0</v>
      </c>
      <c r="L4" t="s">
        <v>122</v>
      </c>
    </row>
    <row r="5" spans="1:12" x14ac:dyDescent="0.25">
      <c r="A5" s="2" t="s">
        <v>15</v>
      </c>
      <c r="B5" s="2" t="s">
        <v>57</v>
      </c>
      <c r="C5" s="2" t="s">
        <v>9</v>
      </c>
      <c r="D5" s="2" t="s">
        <v>98</v>
      </c>
      <c r="E5" s="2" t="s">
        <v>98</v>
      </c>
      <c r="F5" s="3">
        <v>42145</v>
      </c>
      <c r="G5" s="3">
        <v>42145</v>
      </c>
      <c r="H5" s="3">
        <v>42145</v>
      </c>
      <c r="I5" s="4">
        <v>87920.51</v>
      </c>
      <c r="J5" s="2" t="s">
        <v>11</v>
      </c>
      <c r="K5" s="5">
        <v>0</v>
      </c>
      <c r="L5" t="s">
        <v>66</v>
      </c>
    </row>
    <row r="6" spans="1:12" x14ac:dyDescent="0.25">
      <c r="A6" s="2" t="s">
        <v>99</v>
      </c>
      <c r="B6" s="11" t="s">
        <v>123</v>
      </c>
      <c r="C6" s="2" t="s">
        <v>9</v>
      </c>
      <c r="D6" s="2" t="s">
        <v>100</v>
      </c>
      <c r="E6" s="2" t="s">
        <v>100</v>
      </c>
      <c r="F6" s="3">
        <v>42136</v>
      </c>
      <c r="G6" s="3">
        <v>42136</v>
      </c>
      <c r="H6" s="3">
        <v>42136</v>
      </c>
      <c r="I6" s="4">
        <v>46084.14</v>
      </c>
      <c r="J6" s="2" t="s">
        <v>11</v>
      </c>
      <c r="K6" s="5">
        <v>0</v>
      </c>
      <c r="L6" t="s">
        <v>124</v>
      </c>
    </row>
    <row r="7" spans="1:12" x14ac:dyDescent="0.25">
      <c r="A7" s="2" t="s">
        <v>22</v>
      </c>
      <c r="B7" s="11" t="s">
        <v>72</v>
      </c>
      <c r="C7" s="2" t="s">
        <v>9</v>
      </c>
      <c r="D7" s="2" t="s">
        <v>101</v>
      </c>
      <c r="E7" s="2" t="s">
        <v>101</v>
      </c>
      <c r="F7" s="3">
        <v>42146</v>
      </c>
      <c r="G7" s="3">
        <v>42146</v>
      </c>
      <c r="H7" s="3">
        <v>42146</v>
      </c>
      <c r="I7" s="4">
        <v>259516.2</v>
      </c>
      <c r="J7" s="2" t="s">
        <v>11</v>
      </c>
      <c r="K7" s="5">
        <v>0</v>
      </c>
      <c r="L7" t="s">
        <v>125</v>
      </c>
    </row>
    <row r="8" spans="1:12" x14ac:dyDescent="0.25">
      <c r="A8" s="2" t="s">
        <v>28</v>
      </c>
      <c r="B8" s="2" t="s">
        <v>59</v>
      </c>
      <c r="C8" s="2" t="s">
        <v>9</v>
      </c>
      <c r="D8" s="2" t="s">
        <v>102</v>
      </c>
      <c r="E8" s="2" t="s">
        <v>102</v>
      </c>
      <c r="F8" s="3">
        <v>42138</v>
      </c>
      <c r="G8" s="3">
        <v>42138</v>
      </c>
      <c r="H8" s="3">
        <v>42138</v>
      </c>
      <c r="I8" s="4">
        <v>568368.74</v>
      </c>
      <c r="J8" s="2" t="s">
        <v>11</v>
      </c>
      <c r="K8" s="5">
        <v>0</v>
      </c>
      <c r="L8" s="2" t="s">
        <v>60</v>
      </c>
    </row>
    <row r="9" spans="1:12" x14ac:dyDescent="0.25">
      <c r="A9" s="2" t="s">
        <v>30</v>
      </c>
      <c r="B9" s="2" t="s">
        <v>59</v>
      </c>
      <c r="C9" s="2" t="s">
        <v>9</v>
      </c>
      <c r="D9" s="2" t="s">
        <v>103</v>
      </c>
      <c r="E9" s="2" t="s">
        <v>103</v>
      </c>
      <c r="F9" s="3">
        <v>42138</v>
      </c>
      <c r="G9" s="3">
        <v>42138</v>
      </c>
      <c r="H9" s="3">
        <v>42138</v>
      </c>
      <c r="I9" s="4">
        <v>102842.9</v>
      </c>
      <c r="J9" s="2" t="s">
        <v>11</v>
      </c>
      <c r="K9" s="5">
        <v>0</v>
      </c>
      <c r="L9" s="2" t="s">
        <v>61</v>
      </c>
    </row>
    <row r="10" spans="1:12" x14ac:dyDescent="0.25">
      <c r="A10" s="2" t="s">
        <v>34</v>
      </c>
      <c r="B10" s="8" t="s">
        <v>58</v>
      </c>
      <c r="C10" s="2" t="s">
        <v>9</v>
      </c>
      <c r="D10" s="2" t="s">
        <v>104</v>
      </c>
      <c r="E10" s="2" t="s">
        <v>104</v>
      </c>
      <c r="F10" s="3">
        <v>42135</v>
      </c>
      <c r="G10" s="3">
        <v>42135</v>
      </c>
      <c r="H10" s="3">
        <v>42135</v>
      </c>
      <c r="I10" s="4">
        <v>464316.11</v>
      </c>
      <c r="J10" s="2" t="s">
        <v>11</v>
      </c>
      <c r="K10" s="5">
        <v>0</v>
      </c>
      <c r="L10" s="2" t="s">
        <v>62</v>
      </c>
    </row>
    <row r="11" spans="1:12" x14ac:dyDescent="0.25">
      <c r="A11" s="2" t="s">
        <v>105</v>
      </c>
      <c r="B11" s="2" t="s">
        <v>126</v>
      </c>
      <c r="C11" s="2" t="s">
        <v>9</v>
      </c>
      <c r="D11" s="2" t="s">
        <v>106</v>
      </c>
      <c r="E11" s="2" t="s">
        <v>106</v>
      </c>
      <c r="F11" s="3">
        <v>42143</v>
      </c>
      <c r="G11" s="3">
        <v>42143</v>
      </c>
      <c r="H11" s="3">
        <v>42143</v>
      </c>
      <c r="I11" s="4">
        <v>25151.759999999998</v>
      </c>
      <c r="J11" s="2" t="s">
        <v>11</v>
      </c>
      <c r="K11" s="5">
        <v>0</v>
      </c>
      <c r="L11" s="2" t="s">
        <v>127</v>
      </c>
    </row>
    <row r="12" spans="1:12" x14ac:dyDescent="0.25">
      <c r="A12" s="2" t="s">
        <v>38</v>
      </c>
      <c r="B12" s="2" t="s">
        <v>81</v>
      </c>
      <c r="C12" s="2" t="s">
        <v>9</v>
      </c>
      <c r="D12" s="2" t="s">
        <v>107</v>
      </c>
      <c r="E12" s="2" t="s">
        <v>107</v>
      </c>
      <c r="F12" s="3">
        <v>42143</v>
      </c>
      <c r="G12" s="3">
        <v>42143</v>
      </c>
      <c r="H12" s="3">
        <v>42143</v>
      </c>
      <c r="I12" s="4">
        <v>39593.730000000003</v>
      </c>
      <c r="J12" s="2" t="s">
        <v>11</v>
      </c>
      <c r="K12" s="5">
        <v>0</v>
      </c>
      <c r="L12" s="2" t="s">
        <v>82</v>
      </c>
    </row>
    <row r="13" spans="1:12" x14ac:dyDescent="0.25">
      <c r="A13" s="2" t="s">
        <v>38</v>
      </c>
      <c r="B13" s="2" t="s">
        <v>81</v>
      </c>
      <c r="C13" s="2" t="s">
        <v>9</v>
      </c>
      <c r="D13" s="2" t="s">
        <v>108</v>
      </c>
      <c r="E13" s="2" t="s">
        <v>108</v>
      </c>
      <c r="F13" s="3">
        <v>42150</v>
      </c>
      <c r="G13" s="3">
        <v>42150</v>
      </c>
      <c r="H13" s="3">
        <v>42150</v>
      </c>
      <c r="I13" s="4">
        <v>50009.21</v>
      </c>
      <c r="J13" s="2" t="s">
        <v>11</v>
      </c>
      <c r="K13" s="5">
        <v>0</v>
      </c>
      <c r="L13" s="2" t="s">
        <v>82</v>
      </c>
    </row>
    <row r="14" spans="1:12" x14ac:dyDescent="0.25">
      <c r="A14" s="2" t="s">
        <v>40</v>
      </c>
      <c r="B14" s="2" t="s">
        <v>83</v>
      </c>
      <c r="C14" s="2" t="s">
        <v>9</v>
      </c>
      <c r="D14" s="2" t="s">
        <v>109</v>
      </c>
      <c r="E14" s="2" t="s">
        <v>109</v>
      </c>
      <c r="F14" s="3">
        <v>42125</v>
      </c>
      <c r="G14" s="3">
        <v>42125</v>
      </c>
      <c r="H14" s="3">
        <v>42125</v>
      </c>
      <c r="I14" s="4">
        <v>43968</v>
      </c>
      <c r="J14" s="2" t="s">
        <v>11</v>
      </c>
      <c r="K14" s="5">
        <v>0</v>
      </c>
      <c r="L14" s="2" t="s">
        <v>128</v>
      </c>
    </row>
    <row r="15" spans="1:12" x14ac:dyDescent="0.25">
      <c r="A15" s="2" t="s">
        <v>40</v>
      </c>
      <c r="B15" s="2" t="s">
        <v>83</v>
      </c>
      <c r="C15" s="2" t="s">
        <v>9</v>
      </c>
      <c r="D15" s="2" t="s">
        <v>110</v>
      </c>
      <c r="E15" s="2" t="s">
        <v>110</v>
      </c>
      <c r="F15" s="3">
        <v>42131</v>
      </c>
      <c r="G15" s="3">
        <v>42131</v>
      </c>
      <c r="H15" s="3">
        <v>42131</v>
      </c>
      <c r="I15" s="4">
        <v>37272</v>
      </c>
      <c r="J15" s="2" t="s">
        <v>11</v>
      </c>
      <c r="K15" s="5">
        <v>0</v>
      </c>
      <c r="L15" s="2" t="s">
        <v>129</v>
      </c>
    </row>
    <row r="16" spans="1:12" x14ac:dyDescent="0.25">
      <c r="A16" s="2" t="s">
        <v>40</v>
      </c>
      <c r="B16" s="2" t="s">
        <v>83</v>
      </c>
      <c r="C16" s="2" t="s">
        <v>9</v>
      </c>
      <c r="D16" s="2" t="s">
        <v>111</v>
      </c>
      <c r="E16" s="2" t="s">
        <v>111</v>
      </c>
      <c r="F16" s="3">
        <v>42150</v>
      </c>
      <c r="G16" s="3">
        <v>42150</v>
      </c>
      <c r="H16" s="3">
        <v>42150</v>
      </c>
      <c r="I16" s="4">
        <v>63675.6</v>
      </c>
      <c r="J16" s="2" t="s">
        <v>11</v>
      </c>
      <c r="K16" s="5">
        <v>0</v>
      </c>
      <c r="L16" s="2" t="s">
        <v>130</v>
      </c>
    </row>
    <row r="17" spans="1:12" x14ac:dyDescent="0.25">
      <c r="A17" s="2" t="s">
        <v>112</v>
      </c>
      <c r="B17" s="2" t="s">
        <v>131</v>
      </c>
      <c r="C17" s="2" t="s">
        <v>9</v>
      </c>
      <c r="D17" s="2" t="s">
        <v>113</v>
      </c>
      <c r="E17" s="2" t="s">
        <v>113</v>
      </c>
      <c r="F17" s="3">
        <v>42125</v>
      </c>
      <c r="G17" s="3">
        <v>42125</v>
      </c>
      <c r="H17" s="3">
        <v>42125</v>
      </c>
      <c r="I17" s="4">
        <v>55044</v>
      </c>
      <c r="J17" s="2" t="s">
        <v>11</v>
      </c>
      <c r="K17" s="5">
        <v>0</v>
      </c>
      <c r="L17" s="2" t="s">
        <v>132</v>
      </c>
    </row>
    <row r="18" spans="1:12" x14ac:dyDescent="0.25">
      <c r="A18" s="2" t="s">
        <v>114</v>
      </c>
      <c r="B18" s="2" t="s">
        <v>133</v>
      </c>
      <c r="C18" s="2" t="s">
        <v>9</v>
      </c>
      <c r="D18" s="2" t="s">
        <v>115</v>
      </c>
      <c r="E18" s="2" t="s">
        <v>115</v>
      </c>
      <c r="F18" s="3">
        <v>42125</v>
      </c>
      <c r="G18" s="3">
        <v>42125</v>
      </c>
      <c r="H18" s="3">
        <v>42125</v>
      </c>
      <c r="I18" s="4">
        <v>76800.7</v>
      </c>
      <c r="J18" s="2" t="s">
        <v>11</v>
      </c>
      <c r="K18" s="5">
        <v>0</v>
      </c>
      <c r="L18" s="2" t="s">
        <v>71</v>
      </c>
    </row>
    <row r="19" spans="1:12" x14ac:dyDescent="0.25">
      <c r="A19" s="2" t="s">
        <v>116</v>
      </c>
      <c r="B19" s="2" t="s">
        <v>134</v>
      </c>
      <c r="C19" s="2" t="s">
        <v>9</v>
      </c>
      <c r="D19" s="2" t="s">
        <v>117</v>
      </c>
      <c r="E19" s="2" t="s">
        <v>117</v>
      </c>
      <c r="F19" s="3">
        <v>42125</v>
      </c>
      <c r="G19" s="3">
        <v>42125</v>
      </c>
      <c r="H19" s="3">
        <v>42125</v>
      </c>
      <c r="I19" s="4">
        <v>59484.63</v>
      </c>
      <c r="J19" s="2" t="s">
        <v>11</v>
      </c>
      <c r="K19" s="5">
        <v>0</v>
      </c>
      <c r="L19" s="2" t="s">
        <v>135</v>
      </c>
    </row>
    <row r="20" spans="1:12" x14ac:dyDescent="0.25">
      <c r="A20" s="2" t="s">
        <v>118</v>
      </c>
      <c r="B20" s="2" t="s">
        <v>136</v>
      </c>
      <c r="C20" s="2" t="s">
        <v>9</v>
      </c>
      <c r="D20" s="2" t="s">
        <v>119</v>
      </c>
      <c r="E20" s="2" t="s">
        <v>119</v>
      </c>
      <c r="F20" s="3">
        <v>42136</v>
      </c>
      <c r="G20" s="3">
        <v>42136</v>
      </c>
      <c r="H20" s="3">
        <v>42136</v>
      </c>
      <c r="I20" s="4">
        <v>26080.94</v>
      </c>
      <c r="J20" s="2" t="s">
        <v>11</v>
      </c>
      <c r="K20" s="5">
        <v>0</v>
      </c>
      <c r="L20" s="2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G28" sqref="G28"/>
    </sheetView>
  </sheetViews>
  <sheetFormatPr defaultRowHeight="15" x14ac:dyDescent="0.25"/>
  <cols>
    <col min="1" max="1" width="8.28515625" bestFit="1" customWidth="1"/>
    <col min="2" max="2" width="30" bestFit="1" customWidth="1"/>
    <col min="3" max="3" width="15" bestFit="1" customWidth="1"/>
    <col min="4" max="5" width="18.140625" bestFit="1" customWidth="1"/>
    <col min="6" max="6" width="12.140625" bestFit="1" customWidth="1"/>
    <col min="7" max="7" width="14.85546875" style="17" bestFit="1" customWidth="1"/>
    <col min="8" max="8" width="10.7109375" style="17" bestFit="1" customWidth="1"/>
    <col min="9" max="9" width="14" style="14" bestFit="1" customWidth="1"/>
    <col min="10" max="10" width="8.85546875" bestFit="1" customWidth="1"/>
    <col min="11" max="11" width="6.5703125" bestFit="1" customWidth="1"/>
    <col min="12" max="12" width="43.42578125" bestFit="1" customWidth="1"/>
  </cols>
  <sheetData>
    <row r="1" spans="1:12" s="9" customFormat="1" x14ac:dyDescent="0.25">
      <c r="A1" s="1" t="s">
        <v>0</v>
      </c>
      <c r="B1" s="1" t="s">
        <v>52</v>
      </c>
      <c r="C1" s="1" t="s">
        <v>1</v>
      </c>
      <c r="D1" s="1" t="s">
        <v>2</v>
      </c>
      <c r="E1" s="1" t="s">
        <v>3</v>
      </c>
      <c r="F1" s="1" t="s">
        <v>4</v>
      </c>
      <c r="G1" s="15" t="s">
        <v>5</v>
      </c>
      <c r="H1" s="15" t="s">
        <v>53</v>
      </c>
      <c r="I1" s="12" t="s">
        <v>54</v>
      </c>
      <c r="J1" s="1" t="s">
        <v>6</v>
      </c>
      <c r="K1" s="1" t="s">
        <v>7</v>
      </c>
      <c r="L1" s="10" t="s">
        <v>55</v>
      </c>
    </row>
    <row r="2" spans="1:12" x14ac:dyDescent="0.25">
      <c r="A2" s="2" t="s">
        <v>15</v>
      </c>
      <c r="B2" s="2" t="s">
        <v>57</v>
      </c>
      <c r="C2" s="2" t="s">
        <v>9</v>
      </c>
      <c r="D2" s="2" t="s">
        <v>137</v>
      </c>
      <c r="E2" s="2" t="s">
        <v>137</v>
      </c>
      <c r="F2" s="3">
        <v>42156</v>
      </c>
      <c r="G2" s="16">
        <v>42156</v>
      </c>
      <c r="H2" s="16">
        <v>42156</v>
      </c>
      <c r="I2" s="13">
        <v>221603.68</v>
      </c>
      <c r="J2" s="2" t="s">
        <v>11</v>
      </c>
      <c r="K2" s="5">
        <v>0</v>
      </c>
      <c r="L2" t="s">
        <v>122</v>
      </c>
    </row>
    <row r="3" spans="1:12" x14ac:dyDescent="0.25">
      <c r="A3" s="2" t="s">
        <v>15</v>
      </c>
      <c r="B3" s="2" t="s">
        <v>57</v>
      </c>
      <c r="C3" s="2" t="s">
        <v>9</v>
      </c>
      <c r="D3" s="2" t="s">
        <v>138</v>
      </c>
      <c r="E3" s="2" t="s">
        <v>138</v>
      </c>
      <c r="F3" s="3">
        <v>42165</v>
      </c>
      <c r="G3" s="16">
        <v>42165</v>
      </c>
      <c r="H3" s="16">
        <v>42165</v>
      </c>
      <c r="I3" s="13">
        <v>91069.03</v>
      </c>
      <c r="J3" s="2" t="s">
        <v>11</v>
      </c>
      <c r="K3" s="5">
        <v>0</v>
      </c>
      <c r="L3" t="s">
        <v>121</v>
      </c>
    </row>
    <row r="4" spans="1:12" x14ac:dyDescent="0.25">
      <c r="A4" s="2" t="s">
        <v>15</v>
      </c>
      <c r="B4" s="2" t="s">
        <v>57</v>
      </c>
      <c r="C4" s="2" t="s">
        <v>9</v>
      </c>
      <c r="D4" s="2" t="s">
        <v>139</v>
      </c>
      <c r="E4" s="2" t="s">
        <v>139</v>
      </c>
      <c r="F4" s="3">
        <v>42166</v>
      </c>
      <c r="G4" s="16">
        <v>42166</v>
      </c>
      <c r="H4" s="16">
        <v>42166</v>
      </c>
      <c r="I4" s="13">
        <v>85696.65</v>
      </c>
      <c r="J4" s="2" t="s">
        <v>11</v>
      </c>
      <c r="K4" s="5">
        <v>0</v>
      </c>
      <c r="L4" t="s">
        <v>162</v>
      </c>
    </row>
    <row r="5" spans="1:12" x14ac:dyDescent="0.25">
      <c r="A5" s="2" t="s">
        <v>15</v>
      </c>
      <c r="B5" s="2" t="s">
        <v>57</v>
      </c>
      <c r="C5" s="2" t="s">
        <v>9</v>
      </c>
      <c r="D5" s="2" t="s">
        <v>140</v>
      </c>
      <c r="E5" s="2" t="s">
        <v>140</v>
      </c>
      <c r="F5" s="3">
        <v>42170</v>
      </c>
      <c r="G5" s="16">
        <v>42170</v>
      </c>
      <c r="H5" s="16">
        <v>42170</v>
      </c>
      <c r="I5" s="13">
        <v>50865.16</v>
      </c>
      <c r="J5" s="2" t="s">
        <v>11</v>
      </c>
      <c r="K5" s="5">
        <v>0</v>
      </c>
      <c r="L5" t="s">
        <v>122</v>
      </c>
    </row>
    <row r="6" spans="1:12" x14ac:dyDescent="0.25">
      <c r="A6" s="2" t="s">
        <v>15</v>
      </c>
      <c r="B6" s="2" t="s">
        <v>57</v>
      </c>
      <c r="C6" s="2" t="s">
        <v>9</v>
      </c>
      <c r="D6" s="2" t="s">
        <v>141</v>
      </c>
      <c r="E6" s="2" t="s">
        <v>141</v>
      </c>
      <c r="F6" s="3">
        <v>42173</v>
      </c>
      <c r="G6" s="16">
        <v>42173</v>
      </c>
      <c r="H6" s="16">
        <v>42173</v>
      </c>
      <c r="I6" s="13">
        <v>119319.63</v>
      </c>
      <c r="J6" s="2" t="s">
        <v>11</v>
      </c>
      <c r="K6" s="5">
        <v>0</v>
      </c>
      <c r="L6" t="s">
        <v>122</v>
      </c>
    </row>
    <row r="7" spans="1:12" x14ac:dyDescent="0.25">
      <c r="A7" s="2" t="s">
        <v>15</v>
      </c>
      <c r="B7" s="2" t="s">
        <v>57</v>
      </c>
      <c r="C7" s="2" t="s">
        <v>9</v>
      </c>
      <c r="D7" s="2" t="s">
        <v>142</v>
      </c>
      <c r="E7" s="2" t="s">
        <v>142</v>
      </c>
      <c r="F7" s="3">
        <v>42177</v>
      </c>
      <c r="G7" s="16">
        <v>42177</v>
      </c>
      <c r="H7" s="16">
        <v>42177</v>
      </c>
      <c r="I7" s="13">
        <v>61157.02</v>
      </c>
      <c r="J7" s="2" t="s">
        <v>11</v>
      </c>
      <c r="K7" s="5">
        <v>0</v>
      </c>
      <c r="L7" t="s">
        <v>163</v>
      </c>
    </row>
    <row r="8" spans="1:12" x14ac:dyDescent="0.25">
      <c r="A8" s="2" t="s">
        <v>15</v>
      </c>
      <c r="B8" s="2" t="s">
        <v>57</v>
      </c>
      <c r="C8" s="2" t="s">
        <v>9</v>
      </c>
      <c r="D8" s="2" t="s">
        <v>143</v>
      </c>
      <c r="E8" s="2" t="s">
        <v>143</v>
      </c>
      <c r="F8" s="3">
        <v>42180</v>
      </c>
      <c r="G8" s="16">
        <v>42180</v>
      </c>
      <c r="H8" s="16">
        <v>42180</v>
      </c>
      <c r="I8" s="13">
        <v>85483.45</v>
      </c>
      <c r="J8" s="2" t="s">
        <v>11</v>
      </c>
      <c r="K8" s="5">
        <v>0</v>
      </c>
      <c r="L8" t="s">
        <v>164</v>
      </c>
    </row>
    <row r="9" spans="1:12" x14ac:dyDescent="0.25">
      <c r="A9" s="2" t="s">
        <v>144</v>
      </c>
      <c r="B9" s="2" t="s">
        <v>165</v>
      </c>
      <c r="C9" s="2" t="s">
        <v>9</v>
      </c>
      <c r="D9" s="2" t="s">
        <v>145</v>
      </c>
      <c r="E9" s="2" t="s">
        <v>145</v>
      </c>
      <c r="F9" s="3">
        <v>42177</v>
      </c>
      <c r="G9" s="16">
        <v>42177</v>
      </c>
      <c r="H9" s="16">
        <v>42177</v>
      </c>
      <c r="I9" s="13">
        <v>28102.67</v>
      </c>
      <c r="J9" s="2" t="s">
        <v>11</v>
      </c>
      <c r="K9" s="5">
        <v>0</v>
      </c>
      <c r="L9" t="s">
        <v>166</v>
      </c>
    </row>
    <row r="10" spans="1:12" x14ac:dyDescent="0.25">
      <c r="A10" s="2" t="s">
        <v>28</v>
      </c>
      <c r="B10" s="2" t="s">
        <v>59</v>
      </c>
      <c r="C10" s="2" t="s">
        <v>9</v>
      </c>
      <c r="D10" s="2" t="s">
        <v>146</v>
      </c>
      <c r="E10" s="2" t="s">
        <v>146</v>
      </c>
      <c r="F10" s="3">
        <v>42171</v>
      </c>
      <c r="G10" s="16">
        <v>42171</v>
      </c>
      <c r="H10" s="16">
        <v>42171</v>
      </c>
      <c r="I10" s="13">
        <v>580115.46</v>
      </c>
      <c r="J10" s="2" t="s">
        <v>11</v>
      </c>
      <c r="K10" s="5">
        <v>0</v>
      </c>
      <c r="L10" s="2" t="s">
        <v>60</v>
      </c>
    </row>
    <row r="11" spans="1:12" x14ac:dyDescent="0.25">
      <c r="A11" s="2" t="s">
        <v>30</v>
      </c>
      <c r="B11" s="2" t="s">
        <v>59</v>
      </c>
      <c r="C11" s="2" t="s">
        <v>9</v>
      </c>
      <c r="D11" s="2" t="s">
        <v>147</v>
      </c>
      <c r="E11" s="2" t="s">
        <v>147</v>
      </c>
      <c r="F11" s="3">
        <v>42171</v>
      </c>
      <c r="G11" s="16">
        <v>42171</v>
      </c>
      <c r="H11" s="16">
        <v>42171</v>
      </c>
      <c r="I11" s="13">
        <v>192069.59</v>
      </c>
      <c r="J11" s="2" t="s">
        <v>11</v>
      </c>
      <c r="K11" s="5">
        <v>0</v>
      </c>
      <c r="L11" s="2" t="s">
        <v>61</v>
      </c>
    </row>
    <row r="12" spans="1:12" x14ac:dyDescent="0.25">
      <c r="A12" s="2" t="s">
        <v>34</v>
      </c>
      <c r="B12" s="8" t="s">
        <v>58</v>
      </c>
      <c r="C12" s="2" t="s">
        <v>9</v>
      </c>
      <c r="D12" s="2" t="s">
        <v>148</v>
      </c>
      <c r="E12" s="2" t="s">
        <v>148</v>
      </c>
      <c r="F12" s="3">
        <v>42165</v>
      </c>
      <c r="G12" s="16">
        <v>42165</v>
      </c>
      <c r="H12" s="16">
        <v>42165</v>
      </c>
      <c r="I12" s="13">
        <v>473362.75</v>
      </c>
      <c r="J12" s="2" t="s">
        <v>11</v>
      </c>
      <c r="K12" s="5">
        <v>0</v>
      </c>
      <c r="L12" s="2" t="s">
        <v>62</v>
      </c>
    </row>
    <row r="13" spans="1:12" x14ac:dyDescent="0.25">
      <c r="A13" s="2" t="s">
        <v>36</v>
      </c>
      <c r="B13" s="2" t="s">
        <v>79</v>
      </c>
      <c r="C13" s="2" t="s">
        <v>9</v>
      </c>
      <c r="D13" s="2" t="s">
        <v>149</v>
      </c>
      <c r="E13" s="2" t="s">
        <v>149</v>
      </c>
      <c r="F13" s="3">
        <v>42156</v>
      </c>
      <c r="G13" s="16">
        <v>42156</v>
      </c>
      <c r="H13" s="16">
        <v>42156</v>
      </c>
      <c r="I13" s="13">
        <v>35766.639999999999</v>
      </c>
      <c r="J13" s="2" t="s">
        <v>11</v>
      </c>
      <c r="K13" s="5">
        <v>0</v>
      </c>
      <c r="L13" s="2" t="s">
        <v>124</v>
      </c>
    </row>
    <row r="14" spans="1:12" x14ac:dyDescent="0.25">
      <c r="A14" s="2" t="s">
        <v>36</v>
      </c>
      <c r="B14" s="2" t="s">
        <v>79</v>
      </c>
      <c r="C14" s="2" t="s">
        <v>9</v>
      </c>
      <c r="D14" s="2" t="s">
        <v>150</v>
      </c>
      <c r="E14" s="2" t="s">
        <v>150</v>
      </c>
      <c r="F14" s="3">
        <v>42166</v>
      </c>
      <c r="G14" s="16">
        <v>42166</v>
      </c>
      <c r="H14" s="16">
        <v>42166</v>
      </c>
      <c r="I14" s="13">
        <v>81152.38</v>
      </c>
      <c r="J14" s="2" t="s">
        <v>11</v>
      </c>
      <c r="K14" s="5">
        <v>0</v>
      </c>
      <c r="L14" s="2" t="s">
        <v>124</v>
      </c>
    </row>
    <row r="15" spans="1:12" x14ac:dyDescent="0.25">
      <c r="A15" s="2" t="s">
        <v>38</v>
      </c>
      <c r="B15" s="2" t="s">
        <v>81</v>
      </c>
      <c r="C15" s="2" t="s">
        <v>9</v>
      </c>
      <c r="D15" s="2" t="s">
        <v>151</v>
      </c>
      <c r="E15" s="2" t="s">
        <v>151</v>
      </c>
      <c r="F15" s="3">
        <v>42158</v>
      </c>
      <c r="G15" s="16">
        <v>42158</v>
      </c>
      <c r="H15" s="16">
        <v>42158</v>
      </c>
      <c r="I15" s="13">
        <v>66650.070000000007</v>
      </c>
      <c r="J15" s="2" t="s">
        <v>11</v>
      </c>
      <c r="K15" s="5">
        <v>0</v>
      </c>
      <c r="L15" s="2" t="s">
        <v>82</v>
      </c>
    </row>
    <row r="16" spans="1:12" x14ac:dyDescent="0.25">
      <c r="A16" s="2" t="s">
        <v>38</v>
      </c>
      <c r="B16" s="2" t="s">
        <v>81</v>
      </c>
      <c r="C16" s="2" t="s">
        <v>9</v>
      </c>
      <c r="D16" s="2" t="s">
        <v>152</v>
      </c>
      <c r="E16" s="2" t="s">
        <v>152</v>
      </c>
      <c r="F16" s="3">
        <v>42165</v>
      </c>
      <c r="G16" s="16">
        <v>42165</v>
      </c>
      <c r="H16" s="16">
        <v>42165</v>
      </c>
      <c r="I16" s="13">
        <v>39513.839999999997</v>
      </c>
      <c r="J16" s="2" t="s">
        <v>11</v>
      </c>
      <c r="K16" s="5">
        <v>0</v>
      </c>
      <c r="L16" s="2" t="s">
        <v>82</v>
      </c>
    </row>
    <row r="17" spans="1:12" x14ac:dyDescent="0.25">
      <c r="A17" s="2" t="s">
        <v>38</v>
      </c>
      <c r="B17" s="2" t="s">
        <v>81</v>
      </c>
      <c r="C17" s="2" t="s">
        <v>9</v>
      </c>
      <c r="D17" s="2" t="s">
        <v>153</v>
      </c>
      <c r="E17" s="2" t="s">
        <v>153</v>
      </c>
      <c r="F17" s="3">
        <v>42166</v>
      </c>
      <c r="G17" s="16">
        <v>42166</v>
      </c>
      <c r="H17" s="16">
        <v>42166</v>
      </c>
      <c r="I17" s="13">
        <v>110810.28</v>
      </c>
      <c r="J17" s="2" t="s">
        <v>11</v>
      </c>
      <c r="K17" s="5">
        <v>0</v>
      </c>
      <c r="L17" s="2" t="s">
        <v>82</v>
      </c>
    </row>
    <row r="18" spans="1:12" x14ac:dyDescent="0.25">
      <c r="A18" s="2" t="s">
        <v>38</v>
      </c>
      <c r="B18" s="2" t="s">
        <v>81</v>
      </c>
      <c r="C18" s="2" t="s">
        <v>9</v>
      </c>
      <c r="D18" s="2" t="s">
        <v>154</v>
      </c>
      <c r="E18" s="2" t="s">
        <v>154</v>
      </c>
      <c r="F18" s="3">
        <v>42170</v>
      </c>
      <c r="G18" s="16">
        <v>42170</v>
      </c>
      <c r="H18" s="16">
        <v>42170</v>
      </c>
      <c r="I18" s="13">
        <v>47102.96</v>
      </c>
      <c r="J18" s="2" t="s">
        <v>11</v>
      </c>
      <c r="K18" s="5">
        <v>0</v>
      </c>
      <c r="L18" s="2" t="s">
        <v>82</v>
      </c>
    </row>
    <row r="19" spans="1:12" x14ac:dyDescent="0.25">
      <c r="A19" s="2" t="s">
        <v>38</v>
      </c>
      <c r="B19" s="2" t="s">
        <v>81</v>
      </c>
      <c r="C19" s="2" t="s">
        <v>9</v>
      </c>
      <c r="D19" s="2" t="s">
        <v>155</v>
      </c>
      <c r="E19" s="2" t="s">
        <v>155</v>
      </c>
      <c r="F19" s="3">
        <v>42173</v>
      </c>
      <c r="G19" s="16">
        <v>42173</v>
      </c>
      <c r="H19" s="16">
        <v>42173</v>
      </c>
      <c r="I19" s="13">
        <v>33270.879999999997</v>
      </c>
      <c r="J19" s="2" t="s">
        <v>11</v>
      </c>
      <c r="K19" s="5">
        <v>0</v>
      </c>
      <c r="L19" s="2" t="s">
        <v>82</v>
      </c>
    </row>
    <row r="20" spans="1:12" x14ac:dyDescent="0.25">
      <c r="A20" s="2" t="s">
        <v>38</v>
      </c>
      <c r="B20" s="2" t="s">
        <v>81</v>
      </c>
      <c r="C20" s="2" t="s">
        <v>9</v>
      </c>
      <c r="D20" s="2" t="s">
        <v>156</v>
      </c>
      <c r="E20" s="2" t="s">
        <v>156</v>
      </c>
      <c r="F20" s="3">
        <v>42177</v>
      </c>
      <c r="G20" s="16">
        <v>42177</v>
      </c>
      <c r="H20" s="16">
        <v>42177</v>
      </c>
      <c r="I20" s="13">
        <v>129851.84</v>
      </c>
      <c r="J20" s="2" t="s">
        <v>11</v>
      </c>
      <c r="K20" s="5">
        <v>0</v>
      </c>
      <c r="L20" s="2" t="s">
        <v>82</v>
      </c>
    </row>
    <row r="21" spans="1:12" x14ac:dyDescent="0.25">
      <c r="A21" s="2" t="s">
        <v>42</v>
      </c>
      <c r="B21" s="2" t="s">
        <v>85</v>
      </c>
      <c r="C21" s="2" t="s">
        <v>9</v>
      </c>
      <c r="D21" s="2" t="s">
        <v>157</v>
      </c>
      <c r="E21" s="2" t="s">
        <v>157</v>
      </c>
      <c r="F21" s="3">
        <v>42165</v>
      </c>
      <c r="G21" s="16">
        <v>42165</v>
      </c>
      <c r="H21" s="16">
        <v>42165</v>
      </c>
      <c r="I21" s="13">
        <v>33605.93</v>
      </c>
      <c r="J21" s="2" t="s">
        <v>11</v>
      </c>
      <c r="K21" s="5">
        <v>0</v>
      </c>
      <c r="L21" s="2" t="s">
        <v>167</v>
      </c>
    </row>
    <row r="22" spans="1:12" x14ac:dyDescent="0.25">
      <c r="A22" s="2" t="s">
        <v>158</v>
      </c>
      <c r="B22" s="2" t="s">
        <v>168</v>
      </c>
      <c r="C22" s="2" t="s">
        <v>9</v>
      </c>
      <c r="D22" s="2" t="s">
        <v>159</v>
      </c>
      <c r="E22" s="2" t="s">
        <v>159</v>
      </c>
      <c r="F22" s="3">
        <v>42165</v>
      </c>
      <c r="G22" s="16">
        <v>42165</v>
      </c>
      <c r="H22" s="16">
        <v>42165</v>
      </c>
      <c r="I22" s="13">
        <v>70803.600000000006</v>
      </c>
      <c r="J22" s="2" t="s">
        <v>11</v>
      </c>
      <c r="K22" s="5">
        <v>0</v>
      </c>
      <c r="L22" s="2" t="s">
        <v>169</v>
      </c>
    </row>
    <row r="23" spans="1:12" x14ac:dyDescent="0.25">
      <c r="A23" s="2" t="s">
        <v>160</v>
      </c>
      <c r="B23" s="2" t="s">
        <v>170</v>
      </c>
      <c r="C23" s="2" t="s">
        <v>9</v>
      </c>
      <c r="D23" s="2" t="s">
        <v>161</v>
      </c>
      <c r="E23" s="2" t="s">
        <v>161</v>
      </c>
      <c r="F23" s="3">
        <v>42159</v>
      </c>
      <c r="G23" s="16">
        <v>42159</v>
      </c>
      <c r="H23" s="16">
        <v>42159</v>
      </c>
      <c r="I23" s="13">
        <v>29836.799999999999</v>
      </c>
      <c r="J23" s="2" t="s">
        <v>11</v>
      </c>
      <c r="K23" s="5">
        <v>0</v>
      </c>
      <c r="L23" s="2" t="s">
        <v>171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opLeftCell="A16" workbookViewId="0">
      <selection activeCell="B17" sqref="B17"/>
    </sheetView>
  </sheetViews>
  <sheetFormatPr defaultRowHeight="15" x14ac:dyDescent="0.25"/>
  <cols>
    <col min="1" max="1" width="8.28515625" style="18" bestFit="1" customWidth="1"/>
    <col min="2" max="2" width="30.28515625" style="18" bestFit="1" customWidth="1"/>
    <col min="3" max="3" width="15" style="18" bestFit="1" customWidth="1"/>
    <col min="4" max="5" width="18.140625" style="18" bestFit="1" customWidth="1"/>
    <col min="6" max="6" width="12.140625" style="18" bestFit="1" customWidth="1"/>
    <col min="7" max="7" width="14.85546875" style="20" bestFit="1" customWidth="1"/>
    <col min="8" max="8" width="10.7109375" style="20" bestFit="1" customWidth="1"/>
    <col min="9" max="9" width="14" style="22" bestFit="1" customWidth="1"/>
    <col min="10" max="10" width="8.85546875" style="18" bestFit="1" customWidth="1"/>
    <col min="11" max="11" width="6.5703125" style="18" bestFit="1" customWidth="1"/>
    <col min="12" max="12" width="43.42578125" style="18" bestFit="1" customWidth="1"/>
    <col min="13" max="16384" width="9.140625" style="18"/>
  </cols>
  <sheetData>
    <row r="1" spans="1:12" x14ac:dyDescent="0.25">
      <c r="A1" s="21" t="s">
        <v>0</v>
      </c>
      <c r="B1" s="21" t="s">
        <v>52</v>
      </c>
      <c r="C1" s="21" t="s">
        <v>1</v>
      </c>
      <c r="D1" s="21" t="s">
        <v>2</v>
      </c>
      <c r="E1" s="21" t="s">
        <v>3</v>
      </c>
      <c r="F1" s="21" t="s">
        <v>4</v>
      </c>
      <c r="G1" s="19" t="s">
        <v>5</v>
      </c>
      <c r="H1" s="19" t="s">
        <v>53</v>
      </c>
      <c r="I1" s="23" t="s">
        <v>54</v>
      </c>
      <c r="J1" s="21" t="s">
        <v>6</v>
      </c>
      <c r="K1" s="21" t="s">
        <v>7</v>
      </c>
      <c r="L1" s="24" t="s">
        <v>55</v>
      </c>
    </row>
    <row r="2" spans="1:12" x14ac:dyDescent="0.25">
      <c r="A2" s="7" t="s">
        <v>8</v>
      </c>
      <c r="B2" s="2" t="s">
        <v>56</v>
      </c>
      <c r="C2" s="7" t="s">
        <v>9</v>
      </c>
      <c r="D2" s="7" t="s">
        <v>172</v>
      </c>
      <c r="E2" s="7" t="s">
        <v>172</v>
      </c>
      <c r="F2" s="25">
        <v>42186</v>
      </c>
      <c r="G2" s="26">
        <v>42186</v>
      </c>
      <c r="H2" s="26">
        <v>42186</v>
      </c>
      <c r="I2" s="27">
        <v>58319.78</v>
      </c>
      <c r="J2" s="7" t="s">
        <v>11</v>
      </c>
      <c r="K2" s="28">
        <v>0</v>
      </c>
      <c r="L2" s="2" t="s">
        <v>63</v>
      </c>
    </row>
    <row r="3" spans="1:12" x14ac:dyDescent="0.25">
      <c r="A3" s="7" t="s">
        <v>8</v>
      </c>
      <c r="B3" s="2" t="s">
        <v>56</v>
      </c>
      <c r="C3" s="7" t="s">
        <v>9</v>
      </c>
      <c r="D3" s="7" t="s">
        <v>173</v>
      </c>
      <c r="E3" s="7" t="s">
        <v>173</v>
      </c>
      <c r="F3" s="25">
        <v>42215</v>
      </c>
      <c r="G3" s="26">
        <v>42215</v>
      </c>
      <c r="H3" s="26">
        <v>42215</v>
      </c>
      <c r="I3" s="27">
        <v>40743.18</v>
      </c>
      <c r="J3" s="7" t="s">
        <v>11</v>
      </c>
      <c r="K3" s="28">
        <v>0</v>
      </c>
      <c r="L3" s="2" t="s">
        <v>63</v>
      </c>
    </row>
    <row r="4" spans="1:12" x14ac:dyDescent="0.25">
      <c r="A4" s="7" t="s">
        <v>15</v>
      </c>
      <c r="B4" s="2" t="s">
        <v>57</v>
      </c>
      <c r="C4" s="7" t="s">
        <v>9</v>
      </c>
      <c r="D4" s="7" t="s">
        <v>174</v>
      </c>
      <c r="E4" s="7" t="s">
        <v>174</v>
      </c>
      <c r="F4" s="25">
        <v>42192</v>
      </c>
      <c r="G4" s="26">
        <v>42192</v>
      </c>
      <c r="H4" s="26">
        <v>42192</v>
      </c>
      <c r="I4" s="27">
        <v>112869.72</v>
      </c>
      <c r="J4" s="7" t="s">
        <v>11</v>
      </c>
      <c r="K4" s="28">
        <v>0</v>
      </c>
      <c r="L4" s="2" t="s">
        <v>204</v>
      </c>
    </row>
    <row r="5" spans="1:12" x14ac:dyDescent="0.25">
      <c r="A5" s="7" t="s">
        <v>15</v>
      </c>
      <c r="B5" s="2" t="s">
        <v>57</v>
      </c>
      <c r="C5" s="7" t="s">
        <v>9</v>
      </c>
      <c r="D5" s="7" t="s">
        <v>175</v>
      </c>
      <c r="E5" s="7" t="s">
        <v>175</v>
      </c>
      <c r="F5" s="25">
        <v>42194</v>
      </c>
      <c r="G5" s="26">
        <v>42194</v>
      </c>
      <c r="H5" s="26">
        <v>42194</v>
      </c>
      <c r="I5" s="27">
        <v>167407.54999999999</v>
      </c>
      <c r="J5" s="7" t="s">
        <v>11</v>
      </c>
      <c r="K5" s="28">
        <v>0</v>
      </c>
      <c r="L5" t="s">
        <v>121</v>
      </c>
    </row>
    <row r="6" spans="1:12" x14ac:dyDescent="0.25">
      <c r="A6" s="7" t="s">
        <v>15</v>
      </c>
      <c r="B6" s="2" t="s">
        <v>57</v>
      </c>
      <c r="C6" s="7" t="s">
        <v>9</v>
      </c>
      <c r="D6" s="7" t="s">
        <v>176</v>
      </c>
      <c r="E6" s="7" t="s">
        <v>176</v>
      </c>
      <c r="F6" s="25">
        <v>42201</v>
      </c>
      <c r="G6" s="26">
        <v>42201</v>
      </c>
      <c r="H6" s="26">
        <v>42201</v>
      </c>
      <c r="I6" s="27">
        <v>70525.3</v>
      </c>
      <c r="J6" s="7" t="s">
        <v>11</v>
      </c>
      <c r="K6" s="28">
        <v>0</v>
      </c>
      <c r="L6" s="2" t="s">
        <v>164</v>
      </c>
    </row>
    <row r="7" spans="1:12" x14ac:dyDescent="0.25">
      <c r="A7" s="7" t="s">
        <v>15</v>
      </c>
      <c r="B7" s="2" t="s">
        <v>57</v>
      </c>
      <c r="C7" s="7" t="s">
        <v>9</v>
      </c>
      <c r="D7" s="7" t="s">
        <v>177</v>
      </c>
      <c r="E7" s="7" t="s">
        <v>177</v>
      </c>
      <c r="F7" s="25">
        <v>42208</v>
      </c>
      <c r="G7" s="26">
        <v>42208</v>
      </c>
      <c r="H7" s="26">
        <v>42208</v>
      </c>
      <c r="I7" s="27">
        <v>184592.65</v>
      </c>
      <c r="J7" s="7" t="s">
        <v>11</v>
      </c>
      <c r="K7" s="28">
        <v>0</v>
      </c>
      <c r="L7" t="s">
        <v>121</v>
      </c>
    </row>
    <row r="8" spans="1:12" x14ac:dyDescent="0.25">
      <c r="A8" s="7" t="s">
        <v>15</v>
      </c>
      <c r="B8" s="2" t="s">
        <v>57</v>
      </c>
      <c r="C8" s="7" t="s">
        <v>9</v>
      </c>
      <c r="D8" s="7" t="s">
        <v>178</v>
      </c>
      <c r="E8" s="7" t="s">
        <v>178</v>
      </c>
      <c r="F8" s="25">
        <v>42213</v>
      </c>
      <c r="G8" s="26">
        <v>42213</v>
      </c>
      <c r="H8" s="26">
        <v>42213</v>
      </c>
      <c r="I8" s="27">
        <v>123111.51</v>
      </c>
      <c r="J8" s="7" t="s">
        <v>11</v>
      </c>
      <c r="K8" s="28">
        <v>0</v>
      </c>
      <c r="L8" t="s">
        <v>121</v>
      </c>
    </row>
    <row r="9" spans="1:12" x14ac:dyDescent="0.25">
      <c r="A9" s="7" t="s">
        <v>18</v>
      </c>
      <c r="B9" s="7" t="s">
        <v>68</v>
      </c>
      <c r="C9" s="7" t="s">
        <v>9</v>
      </c>
      <c r="D9" s="7" t="s">
        <v>179</v>
      </c>
      <c r="E9" s="7" t="s">
        <v>179</v>
      </c>
      <c r="F9" s="25">
        <v>42194</v>
      </c>
      <c r="G9" s="26">
        <v>42194</v>
      </c>
      <c r="H9" s="26">
        <v>42194</v>
      </c>
      <c r="I9" s="27">
        <v>35989.99</v>
      </c>
      <c r="J9" s="7" t="s">
        <v>11</v>
      </c>
      <c r="K9" s="28">
        <v>0</v>
      </c>
      <c r="L9" s="2" t="s">
        <v>205</v>
      </c>
    </row>
    <row r="10" spans="1:12" x14ac:dyDescent="0.25">
      <c r="A10" s="7" t="s">
        <v>180</v>
      </c>
      <c r="B10" s="7" t="s">
        <v>206</v>
      </c>
      <c r="C10" s="7" t="s">
        <v>9</v>
      </c>
      <c r="D10" s="7" t="s">
        <v>181</v>
      </c>
      <c r="E10" s="7" t="s">
        <v>181</v>
      </c>
      <c r="F10" s="25">
        <v>42201</v>
      </c>
      <c r="G10" s="26">
        <v>42201</v>
      </c>
      <c r="H10" s="26">
        <v>42201</v>
      </c>
      <c r="I10" s="27">
        <v>33479.69</v>
      </c>
      <c r="J10" s="7" t="s">
        <v>11</v>
      </c>
      <c r="K10" s="28">
        <v>0</v>
      </c>
      <c r="L10" s="2" t="s">
        <v>207</v>
      </c>
    </row>
    <row r="11" spans="1:12" x14ac:dyDescent="0.25">
      <c r="A11" s="7" t="s">
        <v>20</v>
      </c>
      <c r="B11" s="7" t="s">
        <v>70</v>
      </c>
      <c r="C11" s="7" t="s">
        <v>9</v>
      </c>
      <c r="D11" s="7" t="s">
        <v>182</v>
      </c>
      <c r="E11" s="7" t="s">
        <v>182</v>
      </c>
      <c r="F11" s="25">
        <v>42213</v>
      </c>
      <c r="G11" s="26">
        <v>42213</v>
      </c>
      <c r="H11" s="26">
        <v>42213</v>
      </c>
      <c r="I11" s="27">
        <v>25734.33</v>
      </c>
      <c r="J11" s="7" t="s">
        <v>11</v>
      </c>
      <c r="K11" s="28">
        <v>0</v>
      </c>
      <c r="L11" s="2" t="s">
        <v>71</v>
      </c>
    </row>
    <row r="12" spans="1:12" x14ac:dyDescent="0.25">
      <c r="A12" s="7" t="s">
        <v>183</v>
      </c>
      <c r="B12" s="7" t="s">
        <v>208</v>
      </c>
      <c r="C12" s="7" t="s">
        <v>9</v>
      </c>
      <c r="D12" s="7" t="s">
        <v>184</v>
      </c>
      <c r="E12" s="7" t="s">
        <v>184</v>
      </c>
      <c r="F12" s="25">
        <v>42192</v>
      </c>
      <c r="G12" s="26">
        <v>42192</v>
      </c>
      <c r="H12" s="26">
        <v>42192</v>
      </c>
      <c r="I12" s="27">
        <v>39070.57</v>
      </c>
      <c r="J12" s="7" t="s">
        <v>11</v>
      </c>
      <c r="K12" s="28">
        <v>0</v>
      </c>
      <c r="L12" s="2" t="s">
        <v>71</v>
      </c>
    </row>
    <row r="13" spans="1:12" x14ac:dyDescent="0.25">
      <c r="A13" s="7" t="s">
        <v>28</v>
      </c>
      <c r="B13" s="2" t="s">
        <v>59</v>
      </c>
      <c r="C13" s="7" t="s">
        <v>9</v>
      </c>
      <c r="D13" s="7" t="s">
        <v>185</v>
      </c>
      <c r="E13" s="7" t="s">
        <v>185</v>
      </c>
      <c r="F13" s="25">
        <v>42200</v>
      </c>
      <c r="G13" s="26">
        <v>42200</v>
      </c>
      <c r="H13" s="26">
        <v>42200</v>
      </c>
      <c r="I13" s="27">
        <v>576719.94999999995</v>
      </c>
      <c r="J13" s="7" t="s">
        <v>11</v>
      </c>
      <c r="K13" s="28">
        <v>0</v>
      </c>
      <c r="L13" s="2" t="s">
        <v>60</v>
      </c>
    </row>
    <row r="14" spans="1:12" x14ac:dyDescent="0.25">
      <c r="A14" s="7" t="s">
        <v>30</v>
      </c>
      <c r="B14" s="2" t="s">
        <v>59</v>
      </c>
      <c r="C14" s="7" t="s">
        <v>9</v>
      </c>
      <c r="D14" s="7" t="s">
        <v>186</v>
      </c>
      <c r="E14" s="7" t="s">
        <v>186</v>
      </c>
      <c r="F14" s="25">
        <v>42200</v>
      </c>
      <c r="G14" s="26">
        <v>42200</v>
      </c>
      <c r="H14" s="26">
        <v>42200</v>
      </c>
      <c r="I14" s="27">
        <v>508723.91</v>
      </c>
      <c r="J14" s="7" t="s">
        <v>11</v>
      </c>
      <c r="K14" s="28">
        <v>0</v>
      </c>
      <c r="L14" s="2" t="s">
        <v>61</v>
      </c>
    </row>
    <row r="15" spans="1:12" x14ac:dyDescent="0.25">
      <c r="A15" s="7" t="s">
        <v>34</v>
      </c>
      <c r="B15" s="8" t="s">
        <v>58</v>
      </c>
      <c r="C15" s="7" t="s">
        <v>9</v>
      </c>
      <c r="D15" s="7" t="s">
        <v>187</v>
      </c>
      <c r="E15" s="7" t="s">
        <v>187</v>
      </c>
      <c r="F15" s="25">
        <v>42193</v>
      </c>
      <c r="G15" s="26">
        <v>42193</v>
      </c>
      <c r="H15" s="26">
        <v>42193</v>
      </c>
      <c r="I15" s="27">
        <v>471334.48</v>
      </c>
      <c r="J15" s="7" t="s">
        <v>11</v>
      </c>
      <c r="K15" s="28">
        <v>0</v>
      </c>
      <c r="L15" s="2" t="s">
        <v>62</v>
      </c>
    </row>
    <row r="16" spans="1:12" x14ac:dyDescent="0.25">
      <c r="A16" s="7" t="s">
        <v>188</v>
      </c>
      <c r="B16" s="7" t="s">
        <v>209</v>
      </c>
      <c r="C16" s="7" t="s">
        <v>9</v>
      </c>
      <c r="D16" s="7" t="s">
        <v>189</v>
      </c>
      <c r="E16" s="7" t="s">
        <v>189</v>
      </c>
      <c r="F16" s="25">
        <v>42192</v>
      </c>
      <c r="G16" s="26">
        <v>42192</v>
      </c>
      <c r="H16" s="26">
        <v>42192</v>
      </c>
      <c r="I16" s="27">
        <v>36939.08</v>
      </c>
      <c r="J16" s="7" t="s">
        <v>11</v>
      </c>
      <c r="K16" s="28">
        <v>0</v>
      </c>
      <c r="L16" s="2" t="s">
        <v>71</v>
      </c>
    </row>
    <row r="17" spans="1:12" x14ac:dyDescent="0.25">
      <c r="A17" s="7" t="s">
        <v>190</v>
      </c>
      <c r="B17" s="7" t="s">
        <v>190</v>
      </c>
      <c r="C17" s="7" t="s">
        <v>9</v>
      </c>
      <c r="D17" s="7" t="s">
        <v>191</v>
      </c>
      <c r="E17" s="7" t="s">
        <v>191</v>
      </c>
      <c r="F17" s="25">
        <v>42195</v>
      </c>
      <c r="G17" s="26">
        <v>42195</v>
      </c>
      <c r="H17" s="26">
        <v>42195</v>
      </c>
      <c r="I17" s="27">
        <v>33989.64</v>
      </c>
      <c r="J17" s="7" t="s">
        <v>11</v>
      </c>
      <c r="K17" s="28">
        <v>0</v>
      </c>
      <c r="L17" s="2" t="s">
        <v>210</v>
      </c>
    </row>
    <row r="18" spans="1:12" x14ac:dyDescent="0.25">
      <c r="A18" s="7" t="s">
        <v>192</v>
      </c>
      <c r="B18" s="7" t="s">
        <v>211</v>
      </c>
      <c r="C18" s="7" t="s">
        <v>9</v>
      </c>
      <c r="D18" s="7" t="s">
        <v>193</v>
      </c>
      <c r="E18" s="7" t="s">
        <v>193</v>
      </c>
      <c r="F18" s="25">
        <v>42194</v>
      </c>
      <c r="G18" s="26">
        <v>42194</v>
      </c>
      <c r="H18" s="26">
        <v>42194</v>
      </c>
      <c r="I18" s="27">
        <v>65314.2</v>
      </c>
      <c r="J18" s="7" t="s">
        <v>11</v>
      </c>
      <c r="K18" s="28">
        <v>0</v>
      </c>
      <c r="L18" s="2" t="s">
        <v>212</v>
      </c>
    </row>
    <row r="19" spans="1:12" x14ac:dyDescent="0.25">
      <c r="A19" s="7" t="s">
        <v>36</v>
      </c>
      <c r="B19" s="7" t="s">
        <v>79</v>
      </c>
      <c r="C19" s="7" t="s">
        <v>9</v>
      </c>
      <c r="D19" s="7" t="s">
        <v>194</v>
      </c>
      <c r="E19" s="7" t="s">
        <v>194</v>
      </c>
      <c r="F19" s="25">
        <v>42201</v>
      </c>
      <c r="G19" s="26">
        <v>42201</v>
      </c>
      <c r="H19" s="26">
        <v>42201</v>
      </c>
      <c r="I19" s="27">
        <v>121389.64</v>
      </c>
      <c r="J19" s="7" t="s">
        <v>11</v>
      </c>
      <c r="K19" s="28">
        <v>0</v>
      </c>
      <c r="L19" s="2" t="s">
        <v>124</v>
      </c>
    </row>
    <row r="20" spans="1:12" x14ac:dyDescent="0.25">
      <c r="A20" s="7" t="s">
        <v>38</v>
      </c>
      <c r="B20" s="2" t="s">
        <v>81</v>
      </c>
      <c r="C20" s="7" t="s">
        <v>9</v>
      </c>
      <c r="D20" s="7" t="s">
        <v>195</v>
      </c>
      <c r="E20" s="7" t="s">
        <v>195</v>
      </c>
      <c r="F20" s="25">
        <v>42188</v>
      </c>
      <c r="G20" s="26">
        <v>42188</v>
      </c>
      <c r="H20" s="26">
        <v>42188</v>
      </c>
      <c r="I20" s="27">
        <v>43931.02</v>
      </c>
      <c r="J20" s="7" t="s">
        <v>11</v>
      </c>
      <c r="K20" s="28">
        <v>0</v>
      </c>
      <c r="L20" s="2" t="s">
        <v>82</v>
      </c>
    </row>
    <row r="21" spans="1:12" x14ac:dyDescent="0.25">
      <c r="A21" s="7" t="s">
        <v>38</v>
      </c>
      <c r="B21" s="2" t="s">
        <v>81</v>
      </c>
      <c r="C21" s="7" t="s">
        <v>9</v>
      </c>
      <c r="D21" s="7" t="s">
        <v>196</v>
      </c>
      <c r="E21" s="7" t="s">
        <v>196</v>
      </c>
      <c r="F21" s="25">
        <v>42192</v>
      </c>
      <c r="G21" s="26">
        <v>42192</v>
      </c>
      <c r="H21" s="26">
        <v>42192</v>
      </c>
      <c r="I21" s="27">
        <v>72827.44</v>
      </c>
      <c r="J21" s="7" t="s">
        <v>11</v>
      </c>
      <c r="K21" s="28">
        <v>0</v>
      </c>
      <c r="L21" s="2" t="s">
        <v>82</v>
      </c>
    </row>
    <row r="22" spans="1:12" x14ac:dyDescent="0.25">
      <c r="A22" s="7" t="s">
        <v>38</v>
      </c>
      <c r="B22" s="2" t="s">
        <v>81</v>
      </c>
      <c r="C22" s="7" t="s">
        <v>9</v>
      </c>
      <c r="D22" s="7" t="s">
        <v>197</v>
      </c>
      <c r="E22" s="7" t="s">
        <v>197</v>
      </c>
      <c r="F22" s="25">
        <v>42194</v>
      </c>
      <c r="G22" s="26">
        <v>42194</v>
      </c>
      <c r="H22" s="26">
        <v>42194</v>
      </c>
      <c r="I22" s="27">
        <v>25642.97</v>
      </c>
      <c r="J22" s="7" t="s">
        <v>11</v>
      </c>
      <c r="K22" s="28">
        <v>0</v>
      </c>
      <c r="L22" s="2" t="s">
        <v>82</v>
      </c>
    </row>
    <row r="23" spans="1:12" x14ac:dyDescent="0.25">
      <c r="A23" s="7" t="s">
        <v>38</v>
      </c>
      <c r="B23" s="2" t="s">
        <v>81</v>
      </c>
      <c r="C23" s="7" t="s">
        <v>9</v>
      </c>
      <c r="D23" s="7" t="s">
        <v>198</v>
      </c>
      <c r="E23" s="7" t="s">
        <v>198</v>
      </c>
      <c r="F23" s="25">
        <v>42201</v>
      </c>
      <c r="G23" s="26">
        <v>42201</v>
      </c>
      <c r="H23" s="26">
        <v>42201</v>
      </c>
      <c r="I23" s="27">
        <v>39294.050000000003</v>
      </c>
      <c r="J23" s="7" t="s">
        <v>11</v>
      </c>
      <c r="K23" s="28">
        <v>0</v>
      </c>
      <c r="L23" s="2" t="s">
        <v>82</v>
      </c>
    </row>
    <row r="24" spans="1:12" x14ac:dyDescent="0.25">
      <c r="A24" s="7" t="s">
        <v>38</v>
      </c>
      <c r="B24" s="2" t="s">
        <v>81</v>
      </c>
      <c r="C24" s="7" t="s">
        <v>9</v>
      </c>
      <c r="D24" s="7" t="s">
        <v>199</v>
      </c>
      <c r="E24" s="7" t="s">
        <v>199</v>
      </c>
      <c r="F24" s="25">
        <v>42208</v>
      </c>
      <c r="G24" s="26">
        <v>42208</v>
      </c>
      <c r="H24" s="26">
        <v>42208</v>
      </c>
      <c r="I24" s="27">
        <v>33737.67</v>
      </c>
      <c r="J24" s="7" t="s">
        <v>11</v>
      </c>
      <c r="K24" s="28">
        <v>0</v>
      </c>
      <c r="L24" s="2" t="s">
        <v>82</v>
      </c>
    </row>
    <row r="25" spans="1:12" x14ac:dyDescent="0.25">
      <c r="A25" s="7" t="s">
        <v>38</v>
      </c>
      <c r="B25" s="2" t="s">
        <v>81</v>
      </c>
      <c r="C25" s="7" t="s">
        <v>9</v>
      </c>
      <c r="D25" s="7" t="s">
        <v>200</v>
      </c>
      <c r="E25" s="7" t="s">
        <v>200</v>
      </c>
      <c r="F25" s="25">
        <v>42213</v>
      </c>
      <c r="G25" s="26">
        <v>42213</v>
      </c>
      <c r="H25" s="26">
        <v>42213</v>
      </c>
      <c r="I25" s="27">
        <v>70285.22</v>
      </c>
      <c r="J25" s="7" t="s">
        <v>11</v>
      </c>
      <c r="K25" s="28">
        <v>0</v>
      </c>
      <c r="L25" s="2" t="s">
        <v>82</v>
      </c>
    </row>
    <row r="26" spans="1:12" x14ac:dyDescent="0.25">
      <c r="A26" s="7" t="s">
        <v>38</v>
      </c>
      <c r="B26" s="2" t="s">
        <v>81</v>
      </c>
      <c r="C26" s="7" t="s">
        <v>9</v>
      </c>
      <c r="D26" s="7" t="s">
        <v>201</v>
      </c>
      <c r="E26" s="7" t="s">
        <v>201</v>
      </c>
      <c r="F26" s="25">
        <v>42215</v>
      </c>
      <c r="G26" s="26">
        <v>42215</v>
      </c>
      <c r="H26" s="26">
        <v>42215</v>
      </c>
      <c r="I26" s="27">
        <v>34864.160000000003</v>
      </c>
      <c r="J26" s="7" t="s">
        <v>11</v>
      </c>
      <c r="K26" s="28">
        <v>0</v>
      </c>
      <c r="L26" s="2" t="s">
        <v>82</v>
      </c>
    </row>
    <row r="27" spans="1:12" x14ac:dyDescent="0.25">
      <c r="A27" s="7" t="s">
        <v>44</v>
      </c>
      <c r="B27" s="7" t="s">
        <v>87</v>
      </c>
      <c r="C27" s="7" t="s">
        <v>9</v>
      </c>
      <c r="D27" s="7" t="s">
        <v>202</v>
      </c>
      <c r="E27" s="7" t="s">
        <v>202</v>
      </c>
      <c r="F27" s="25">
        <v>42201</v>
      </c>
      <c r="G27" s="26">
        <v>42201</v>
      </c>
      <c r="H27" s="26">
        <v>42201</v>
      </c>
      <c r="I27" s="27">
        <v>39926.519999999997</v>
      </c>
      <c r="J27" s="7" t="s">
        <v>11</v>
      </c>
      <c r="K27" s="28">
        <v>0</v>
      </c>
      <c r="L27" s="2" t="s">
        <v>213</v>
      </c>
    </row>
    <row r="28" spans="1:12" x14ac:dyDescent="0.25">
      <c r="A28" s="7" t="s">
        <v>160</v>
      </c>
      <c r="B28" s="7" t="s">
        <v>170</v>
      </c>
      <c r="C28" s="7" t="s">
        <v>9</v>
      </c>
      <c r="D28" s="7" t="s">
        <v>203</v>
      </c>
      <c r="E28" s="7" t="s">
        <v>203</v>
      </c>
      <c r="F28" s="25">
        <v>42192</v>
      </c>
      <c r="G28" s="26">
        <v>42192</v>
      </c>
      <c r="H28" s="26">
        <v>42192</v>
      </c>
      <c r="I28" s="27">
        <v>44680.800000000003</v>
      </c>
      <c r="J28" s="7" t="s">
        <v>11</v>
      </c>
      <c r="K28" s="28">
        <v>0</v>
      </c>
      <c r="L28" s="2" t="s">
        <v>214</v>
      </c>
    </row>
  </sheetData>
  <pageMargins left="0.7" right="0.7" top="0.75" bottom="0.75" header="0.3" footer="0.3"/>
  <pageSetup paperSize="9"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A2" sqref="A2:XFD24"/>
    </sheetView>
  </sheetViews>
  <sheetFormatPr defaultRowHeight="15" x14ac:dyDescent="0.25"/>
  <cols>
    <col min="1" max="1" width="8.28515625" style="18" bestFit="1" customWidth="1"/>
    <col min="2" max="2" width="31.28515625" style="18" bestFit="1" customWidth="1"/>
    <col min="3" max="3" width="15" style="18" bestFit="1" customWidth="1"/>
    <col min="4" max="5" width="18.140625" style="18" bestFit="1" customWidth="1"/>
    <col min="6" max="6" width="12.140625" style="18" bestFit="1" customWidth="1"/>
    <col min="7" max="7" width="14.85546875" style="18" bestFit="1" customWidth="1"/>
    <col min="8" max="8" width="10.7109375" style="20" bestFit="1" customWidth="1"/>
    <col min="9" max="9" width="14" style="22" bestFit="1" customWidth="1"/>
    <col min="10" max="10" width="8.85546875" style="18" bestFit="1" customWidth="1"/>
    <col min="11" max="11" width="6.5703125" style="18" bestFit="1" customWidth="1"/>
    <col min="12" max="12" width="43.42578125" style="18" bestFit="1" customWidth="1"/>
    <col min="13" max="16384" width="9.140625" style="18"/>
  </cols>
  <sheetData>
    <row r="1" spans="1:12" x14ac:dyDescent="0.25">
      <c r="A1" s="21" t="s">
        <v>0</v>
      </c>
      <c r="B1" s="21" t="s">
        <v>52</v>
      </c>
      <c r="C1" s="21" t="s">
        <v>1</v>
      </c>
      <c r="D1" s="21" t="s">
        <v>2</v>
      </c>
      <c r="E1" s="21" t="s">
        <v>3</v>
      </c>
      <c r="F1" s="21" t="s">
        <v>4</v>
      </c>
      <c r="G1" s="21" t="s">
        <v>5</v>
      </c>
      <c r="H1" s="19" t="s">
        <v>53</v>
      </c>
      <c r="I1" s="23" t="s">
        <v>54</v>
      </c>
      <c r="J1" s="21" t="s">
        <v>6</v>
      </c>
      <c r="K1" s="21" t="s">
        <v>7</v>
      </c>
      <c r="L1" s="21" t="s">
        <v>55</v>
      </c>
    </row>
    <row r="2" spans="1:12" x14ac:dyDescent="0.25">
      <c r="A2" s="7" t="s">
        <v>15</v>
      </c>
      <c r="B2" s="7" t="s">
        <v>57</v>
      </c>
      <c r="C2" s="7" t="s">
        <v>9</v>
      </c>
      <c r="D2" s="7" t="s">
        <v>215</v>
      </c>
      <c r="E2" s="7" t="s">
        <v>215</v>
      </c>
      <c r="F2" s="25">
        <v>42227</v>
      </c>
      <c r="G2" s="25">
        <v>42227</v>
      </c>
      <c r="H2" s="26">
        <v>42227</v>
      </c>
      <c r="I2" s="27">
        <v>182983</v>
      </c>
      <c r="J2" s="7" t="s">
        <v>11</v>
      </c>
      <c r="K2" s="28">
        <v>0</v>
      </c>
      <c r="L2" t="s">
        <v>121</v>
      </c>
    </row>
    <row r="3" spans="1:12" x14ac:dyDescent="0.25">
      <c r="A3" s="7" t="s">
        <v>15</v>
      </c>
      <c r="B3" s="7" t="s">
        <v>57</v>
      </c>
      <c r="C3" s="7" t="s">
        <v>9</v>
      </c>
      <c r="D3" s="7" t="s">
        <v>216</v>
      </c>
      <c r="E3" s="7" t="s">
        <v>216</v>
      </c>
      <c r="F3" s="25">
        <v>42229</v>
      </c>
      <c r="G3" s="25">
        <v>42229</v>
      </c>
      <c r="H3" s="26">
        <v>42229</v>
      </c>
      <c r="I3" s="27">
        <v>147023.62</v>
      </c>
      <c r="J3" s="7" t="s">
        <v>11</v>
      </c>
      <c r="K3" s="28">
        <v>0</v>
      </c>
      <c r="L3" t="s">
        <v>244</v>
      </c>
    </row>
    <row r="4" spans="1:12" x14ac:dyDescent="0.25">
      <c r="A4" s="7" t="s">
        <v>15</v>
      </c>
      <c r="B4" s="7" t="s">
        <v>57</v>
      </c>
      <c r="C4" s="7" t="s">
        <v>9</v>
      </c>
      <c r="D4" s="7" t="s">
        <v>217</v>
      </c>
      <c r="E4" s="7" t="s">
        <v>217</v>
      </c>
      <c r="F4" s="25">
        <v>42236</v>
      </c>
      <c r="G4" s="25">
        <v>42236</v>
      </c>
      <c r="H4" s="26">
        <v>42236</v>
      </c>
      <c r="I4" s="27">
        <v>167935.61</v>
      </c>
      <c r="J4" s="7" t="s">
        <v>11</v>
      </c>
      <c r="K4" s="28">
        <v>0</v>
      </c>
      <c r="L4" t="s">
        <v>121</v>
      </c>
    </row>
    <row r="5" spans="1:12" x14ac:dyDescent="0.25">
      <c r="A5" s="7" t="s">
        <v>15</v>
      </c>
      <c r="B5" s="7" t="s">
        <v>57</v>
      </c>
      <c r="C5" s="7" t="s">
        <v>9</v>
      </c>
      <c r="D5" s="7" t="s">
        <v>218</v>
      </c>
      <c r="E5" s="7" t="s">
        <v>218</v>
      </c>
      <c r="F5" s="25">
        <v>42242</v>
      </c>
      <c r="G5" s="25">
        <v>42242</v>
      </c>
      <c r="H5" s="26">
        <v>42242</v>
      </c>
      <c r="I5" s="27">
        <v>27957.919999999998</v>
      </c>
      <c r="J5" s="7" t="s">
        <v>11</v>
      </c>
      <c r="K5" s="28">
        <v>0</v>
      </c>
      <c r="L5" s="2" t="s">
        <v>162</v>
      </c>
    </row>
    <row r="6" spans="1:12" x14ac:dyDescent="0.25">
      <c r="A6" s="7" t="s">
        <v>219</v>
      </c>
      <c r="B6" s="7" t="s">
        <v>245</v>
      </c>
      <c r="C6" s="7" t="s">
        <v>9</v>
      </c>
      <c r="D6" s="7" t="s">
        <v>220</v>
      </c>
      <c r="E6" s="7" t="s">
        <v>220</v>
      </c>
      <c r="F6" s="25">
        <v>42242</v>
      </c>
      <c r="G6" s="25">
        <v>42242</v>
      </c>
      <c r="H6" s="26">
        <v>42242</v>
      </c>
      <c r="I6" s="27">
        <v>39629.050000000003</v>
      </c>
      <c r="J6" s="7" t="s">
        <v>11</v>
      </c>
      <c r="K6" s="28">
        <v>0</v>
      </c>
      <c r="L6" s="11" t="s">
        <v>71</v>
      </c>
    </row>
    <row r="7" spans="1:12" x14ac:dyDescent="0.25">
      <c r="A7" s="7" t="s">
        <v>221</v>
      </c>
      <c r="B7" s="7" t="s">
        <v>246</v>
      </c>
      <c r="C7" s="7" t="s">
        <v>9</v>
      </c>
      <c r="D7" s="7" t="s">
        <v>222</v>
      </c>
      <c r="E7" s="7" t="s">
        <v>222</v>
      </c>
      <c r="F7" s="25">
        <v>42242</v>
      </c>
      <c r="G7" s="25">
        <v>42242</v>
      </c>
      <c r="H7" s="26">
        <v>42242</v>
      </c>
      <c r="I7" s="27">
        <v>38064</v>
      </c>
      <c r="J7" s="7" t="s">
        <v>11</v>
      </c>
      <c r="K7" s="28">
        <v>0</v>
      </c>
      <c r="L7" s="11" t="s">
        <v>247</v>
      </c>
    </row>
    <row r="8" spans="1:12" x14ac:dyDescent="0.25">
      <c r="A8" s="7" t="s">
        <v>223</v>
      </c>
      <c r="B8" s="7" t="s">
        <v>248</v>
      </c>
      <c r="C8" s="7" t="s">
        <v>9</v>
      </c>
      <c r="D8" s="7" t="s">
        <v>224</v>
      </c>
      <c r="E8" s="7" t="s">
        <v>224</v>
      </c>
      <c r="F8" s="25">
        <v>42229</v>
      </c>
      <c r="G8" s="25">
        <v>42229</v>
      </c>
      <c r="H8" s="26">
        <v>42229</v>
      </c>
      <c r="I8" s="27">
        <v>32659.43</v>
      </c>
      <c r="J8" s="7" t="s">
        <v>11</v>
      </c>
      <c r="K8" s="28">
        <v>0</v>
      </c>
      <c r="L8" s="11" t="s">
        <v>249</v>
      </c>
    </row>
    <row r="9" spans="1:12" x14ac:dyDescent="0.25">
      <c r="A9" s="7" t="s">
        <v>22</v>
      </c>
      <c r="B9" s="7" t="s">
        <v>72</v>
      </c>
      <c r="C9" s="7" t="s">
        <v>9</v>
      </c>
      <c r="D9" s="7" t="s">
        <v>225</v>
      </c>
      <c r="E9" s="7" t="s">
        <v>225</v>
      </c>
      <c r="F9" s="25">
        <v>42240</v>
      </c>
      <c r="G9" s="25">
        <v>42240</v>
      </c>
      <c r="H9" s="26">
        <v>42240</v>
      </c>
      <c r="I9" s="27">
        <v>259516.2</v>
      </c>
      <c r="J9" s="7" t="s">
        <v>11</v>
      </c>
      <c r="K9" s="28">
        <v>0</v>
      </c>
      <c r="L9" t="s">
        <v>250</v>
      </c>
    </row>
    <row r="10" spans="1:12" x14ac:dyDescent="0.25">
      <c r="A10" s="7" t="s">
        <v>28</v>
      </c>
      <c r="B10" s="2" t="s">
        <v>59</v>
      </c>
      <c r="C10" s="7" t="s">
        <v>9</v>
      </c>
      <c r="D10" s="7" t="s">
        <v>226</v>
      </c>
      <c r="E10" s="7" t="s">
        <v>226</v>
      </c>
      <c r="F10" s="25">
        <v>42230</v>
      </c>
      <c r="G10" s="25">
        <v>42230</v>
      </c>
      <c r="H10" s="26">
        <v>42230</v>
      </c>
      <c r="I10" s="27">
        <v>573450.09</v>
      </c>
      <c r="J10" s="7" t="s">
        <v>11</v>
      </c>
      <c r="K10" s="28">
        <v>0</v>
      </c>
      <c r="L10" s="2" t="s">
        <v>60</v>
      </c>
    </row>
    <row r="11" spans="1:12" x14ac:dyDescent="0.25">
      <c r="A11" s="7" t="s">
        <v>30</v>
      </c>
      <c r="B11" s="2" t="s">
        <v>59</v>
      </c>
      <c r="C11" s="7" t="s">
        <v>9</v>
      </c>
      <c r="D11" s="7" t="s">
        <v>227</v>
      </c>
      <c r="E11" s="7" t="s">
        <v>227</v>
      </c>
      <c r="F11" s="25">
        <v>42230</v>
      </c>
      <c r="G11" s="25">
        <v>42230</v>
      </c>
      <c r="H11" s="26">
        <v>42230</v>
      </c>
      <c r="I11" s="27">
        <v>1293754.94</v>
      </c>
      <c r="J11" s="7" t="s">
        <v>11</v>
      </c>
      <c r="K11" s="28">
        <v>0</v>
      </c>
      <c r="L11" s="2" t="s">
        <v>61</v>
      </c>
    </row>
    <row r="12" spans="1:12" x14ac:dyDescent="0.25">
      <c r="A12" s="7" t="s">
        <v>228</v>
      </c>
      <c r="B12" s="7" t="s">
        <v>251</v>
      </c>
      <c r="C12" s="7" t="s">
        <v>9</v>
      </c>
      <c r="D12" s="7" t="s">
        <v>229</v>
      </c>
      <c r="E12" s="7" t="s">
        <v>229</v>
      </c>
      <c r="F12" s="25">
        <v>42227</v>
      </c>
      <c r="G12" s="25">
        <v>42227</v>
      </c>
      <c r="H12" s="26">
        <v>42227</v>
      </c>
      <c r="I12" s="27">
        <v>29840.57</v>
      </c>
      <c r="J12" s="7" t="s">
        <v>11</v>
      </c>
      <c r="K12" s="28">
        <v>0</v>
      </c>
      <c r="L12" s="2" t="s">
        <v>252</v>
      </c>
    </row>
    <row r="13" spans="1:12" x14ac:dyDescent="0.25">
      <c r="A13" s="7" t="s">
        <v>34</v>
      </c>
      <c r="B13" s="8" t="s">
        <v>58</v>
      </c>
      <c r="C13" s="7" t="s">
        <v>9</v>
      </c>
      <c r="D13" s="7" t="s">
        <v>230</v>
      </c>
      <c r="E13" s="7" t="s">
        <v>230</v>
      </c>
      <c r="F13" s="25">
        <v>42227</v>
      </c>
      <c r="G13" s="25">
        <v>42227</v>
      </c>
      <c r="H13" s="26">
        <v>42227</v>
      </c>
      <c r="I13" s="27">
        <v>473007.4</v>
      </c>
      <c r="J13" s="7" t="s">
        <v>11</v>
      </c>
      <c r="K13" s="28">
        <v>0</v>
      </c>
      <c r="L13" s="2" t="s">
        <v>62</v>
      </c>
    </row>
    <row r="14" spans="1:12" x14ac:dyDescent="0.25">
      <c r="A14" s="7" t="s">
        <v>36</v>
      </c>
      <c r="B14" s="7" t="s">
        <v>79</v>
      </c>
      <c r="C14" s="7" t="s">
        <v>9</v>
      </c>
      <c r="D14" s="7" t="s">
        <v>231</v>
      </c>
      <c r="E14" s="7" t="s">
        <v>231</v>
      </c>
      <c r="F14" s="25">
        <v>42247</v>
      </c>
      <c r="G14" s="25">
        <v>42247</v>
      </c>
      <c r="H14" s="26">
        <v>42247</v>
      </c>
      <c r="I14" s="27">
        <v>49330.81</v>
      </c>
      <c r="J14" s="7" t="s">
        <v>11</v>
      </c>
      <c r="K14" s="28">
        <v>0</v>
      </c>
      <c r="L14" s="2" t="s">
        <v>124</v>
      </c>
    </row>
    <row r="15" spans="1:12" x14ac:dyDescent="0.25">
      <c r="A15" s="7" t="s">
        <v>38</v>
      </c>
      <c r="B15" s="2" t="s">
        <v>81</v>
      </c>
      <c r="C15" s="7" t="s">
        <v>9</v>
      </c>
      <c r="D15" s="7" t="s">
        <v>232</v>
      </c>
      <c r="E15" s="7" t="s">
        <v>232</v>
      </c>
      <c r="F15" s="25">
        <v>42229</v>
      </c>
      <c r="G15" s="25">
        <v>42229</v>
      </c>
      <c r="H15" s="26">
        <v>42229</v>
      </c>
      <c r="I15" s="27">
        <v>26936.38</v>
      </c>
      <c r="J15" s="7" t="s">
        <v>11</v>
      </c>
      <c r="K15" s="28">
        <v>0</v>
      </c>
      <c r="L15" s="2" t="s">
        <v>82</v>
      </c>
    </row>
    <row r="16" spans="1:12" x14ac:dyDescent="0.25">
      <c r="A16" s="7" t="s">
        <v>38</v>
      </c>
      <c r="B16" s="2" t="s">
        <v>81</v>
      </c>
      <c r="C16" s="7" t="s">
        <v>9</v>
      </c>
      <c r="D16" s="7" t="s">
        <v>233</v>
      </c>
      <c r="E16" s="7" t="s">
        <v>233</v>
      </c>
      <c r="F16" s="25">
        <v>42234</v>
      </c>
      <c r="G16" s="25">
        <v>42234</v>
      </c>
      <c r="H16" s="26">
        <v>42234</v>
      </c>
      <c r="I16" s="27">
        <v>35346.14</v>
      </c>
      <c r="J16" s="7" t="s">
        <v>11</v>
      </c>
      <c r="K16" s="28">
        <v>0</v>
      </c>
      <c r="L16" s="2" t="s">
        <v>82</v>
      </c>
    </row>
    <row r="17" spans="1:12" x14ac:dyDescent="0.25">
      <c r="A17" s="7" t="s">
        <v>38</v>
      </c>
      <c r="B17" s="2" t="s">
        <v>81</v>
      </c>
      <c r="C17" s="7" t="s">
        <v>9</v>
      </c>
      <c r="D17" s="7" t="s">
        <v>234</v>
      </c>
      <c r="E17" s="7" t="s">
        <v>234</v>
      </c>
      <c r="F17" s="25">
        <v>42236</v>
      </c>
      <c r="G17" s="25">
        <v>42236</v>
      </c>
      <c r="H17" s="26">
        <v>42236</v>
      </c>
      <c r="I17" s="27">
        <v>94443.56</v>
      </c>
      <c r="J17" s="7" t="s">
        <v>11</v>
      </c>
      <c r="K17" s="28">
        <v>0</v>
      </c>
      <c r="L17" s="2" t="s">
        <v>82</v>
      </c>
    </row>
    <row r="18" spans="1:12" x14ac:dyDescent="0.25">
      <c r="A18" s="7" t="s">
        <v>40</v>
      </c>
      <c r="B18" s="2" t="s">
        <v>83</v>
      </c>
      <c r="C18" s="7" t="s">
        <v>9</v>
      </c>
      <c r="D18" s="7" t="s">
        <v>235</v>
      </c>
      <c r="E18" s="7" t="s">
        <v>235</v>
      </c>
      <c r="F18" s="25">
        <v>42242</v>
      </c>
      <c r="G18" s="25">
        <v>42242</v>
      </c>
      <c r="H18" s="26">
        <v>42242</v>
      </c>
      <c r="I18" s="27">
        <v>157075.20000000001</v>
      </c>
      <c r="J18" s="7" t="s">
        <v>11</v>
      </c>
      <c r="K18" s="28">
        <v>0</v>
      </c>
      <c r="L18" s="2" t="s">
        <v>253</v>
      </c>
    </row>
    <row r="19" spans="1:12" x14ac:dyDescent="0.25">
      <c r="A19" s="7" t="s">
        <v>236</v>
      </c>
      <c r="B19" s="7" t="s">
        <v>254</v>
      </c>
      <c r="C19" s="7" t="s">
        <v>9</v>
      </c>
      <c r="D19" s="7" t="s">
        <v>237</v>
      </c>
      <c r="E19" s="7" t="s">
        <v>237</v>
      </c>
      <c r="F19" s="25">
        <v>42229</v>
      </c>
      <c r="G19" s="25">
        <v>42229</v>
      </c>
      <c r="H19" s="26">
        <v>42229</v>
      </c>
      <c r="I19" s="27">
        <v>89770.9</v>
      </c>
      <c r="J19" s="7" t="s">
        <v>11</v>
      </c>
      <c r="K19" s="28">
        <v>0</v>
      </c>
      <c r="L19" s="2" t="s">
        <v>124</v>
      </c>
    </row>
    <row r="20" spans="1:12" x14ac:dyDescent="0.25">
      <c r="A20" s="7" t="s">
        <v>44</v>
      </c>
      <c r="B20" s="7" t="s">
        <v>87</v>
      </c>
      <c r="C20" s="7" t="s">
        <v>9</v>
      </c>
      <c r="D20" s="7" t="s">
        <v>238</v>
      </c>
      <c r="E20" s="7" t="s">
        <v>238</v>
      </c>
      <c r="F20" s="25">
        <v>42220</v>
      </c>
      <c r="G20" s="25">
        <v>42220</v>
      </c>
      <c r="H20" s="26">
        <v>42220</v>
      </c>
      <c r="I20" s="27">
        <v>39780</v>
      </c>
      <c r="J20" s="7" t="s">
        <v>11</v>
      </c>
      <c r="K20" s="28">
        <v>0</v>
      </c>
      <c r="L20" s="2" t="s">
        <v>255</v>
      </c>
    </row>
    <row r="21" spans="1:12" x14ac:dyDescent="0.25">
      <c r="A21" s="7" t="s">
        <v>44</v>
      </c>
      <c r="B21" s="7" t="s">
        <v>87</v>
      </c>
      <c r="C21" s="7" t="s">
        <v>9</v>
      </c>
      <c r="D21" s="7" t="s">
        <v>239</v>
      </c>
      <c r="E21" s="7" t="s">
        <v>239</v>
      </c>
      <c r="F21" s="25">
        <v>42227</v>
      </c>
      <c r="G21" s="25">
        <v>42227</v>
      </c>
      <c r="H21" s="26">
        <v>42227</v>
      </c>
      <c r="I21" s="27">
        <v>74432.94</v>
      </c>
      <c r="J21" s="7" t="s">
        <v>11</v>
      </c>
      <c r="K21" s="28">
        <v>0</v>
      </c>
      <c r="L21" s="2" t="s">
        <v>256</v>
      </c>
    </row>
    <row r="22" spans="1:12" x14ac:dyDescent="0.25">
      <c r="A22" s="7" t="s">
        <v>44</v>
      </c>
      <c r="B22" s="7" t="s">
        <v>87</v>
      </c>
      <c r="C22" s="7" t="s">
        <v>9</v>
      </c>
      <c r="D22" s="7" t="s">
        <v>240</v>
      </c>
      <c r="E22" s="7" t="s">
        <v>240</v>
      </c>
      <c r="F22" s="25">
        <v>42234</v>
      </c>
      <c r="G22" s="25">
        <v>42234</v>
      </c>
      <c r="H22" s="26">
        <v>42234</v>
      </c>
      <c r="I22" s="27">
        <v>143268.23000000001</v>
      </c>
      <c r="J22" s="7" t="s">
        <v>11</v>
      </c>
      <c r="K22" s="28">
        <v>0</v>
      </c>
      <c r="L22" s="2" t="s">
        <v>257</v>
      </c>
    </row>
    <row r="23" spans="1:12" x14ac:dyDescent="0.25">
      <c r="A23" s="7" t="s">
        <v>241</v>
      </c>
      <c r="B23" s="7" t="s">
        <v>258</v>
      </c>
      <c r="C23" s="7" t="s">
        <v>9</v>
      </c>
      <c r="D23" s="7" t="s">
        <v>242</v>
      </c>
      <c r="E23" s="7" t="s">
        <v>242</v>
      </c>
      <c r="F23" s="25">
        <v>42242</v>
      </c>
      <c r="G23" s="25">
        <v>42242</v>
      </c>
      <c r="H23" s="26">
        <v>42242</v>
      </c>
      <c r="I23" s="27">
        <v>25150.799999999999</v>
      </c>
      <c r="J23" s="7" t="s">
        <v>11</v>
      </c>
      <c r="K23" s="28">
        <v>0</v>
      </c>
      <c r="L23" s="2" t="s">
        <v>259</v>
      </c>
    </row>
    <row r="24" spans="1:12" x14ac:dyDescent="0.25">
      <c r="A24" s="7" t="s">
        <v>118</v>
      </c>
      <c r="B24" s="7" t="s">
        <v>136</v>
      </c>
      <c r="C24" s="7" t="s">
        <v>9</v>
      </c>
      <c r="D24" s="7" t="s">
        <v>243</v>
      </c>
      <c r="E24" s="7" t="s">
        <v>243</v>
      </c>
      <c r="F24" s="25">
        <v>42227</v>
      </c>
      <c r="G24" s="25">
        <v>42227</v>
      </c>
      <c r="H24" s="26">
        <v>42227</v>
      </c>
      <c r="I24" s="27">
        <v>32793.879999999997</v>
      </c>
      <c r="J24" s="7" t="s">
        <v>11</v>
      </c>
      <c r="K24" s="28">
        <v>0</v>
      </c>
      <c r="L24" s="2" t="s">
        <v>124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B2" sqref="B2"/>
    </sheetView>
  </sheetViews>
  <sheetFormatPr defaultRowHeight="15" x14ac:dyDescent="0.25"/>
  <cols>
    <col min="1" max="1" width="8" style="20" bestFit="1" customWidth="1"/>
    <col min="2" max="2" width="30.28515625" style="18" bestFit="1" customWidth="1"/>
    <col min="3" max="3" width="15" style="18" bestFit="1" customWidth="1"/>
    <col min="4" max="5" width="18.140625" style="18" bestFit="1" customWidth="1"/>
    <col min="6" max="6" width="12.140625" style="18" bestFit="1" customWidth="1"/>
    <col min="7" max="7" width="14.85546875" style="18" bestFit="1" customWidth="1"/>
    <col min="8" max="8" width="10.7109375" style="20" bestFit="1" customWidth="1"/>
    <col min="9" max="9" width="14" style="22" bestFit="1" customWidth="1"/>
    <col min="10" max="10" width="8.85546875" style="18" bestFit="1" customWidth="1"/>
    <col min="11" max="11" width="6.5703125" style="18" bestFit="1" customWidth="1"/>
    <col min="12" max="12" width="43.85546875" style="18" bestFit="1" customWidth="1"/>
    <col min="13" max="16384" width="9.140625" style="18"/>
  </cols>
  <sheetData>
    <row r="1" spans="1:12" x14ac:dyDescent="0.25">
      <c r="A1" s="19" t="s">
        <v>0</v>
      </c>
      <c r="B1" s="21" t="s">
        <v>52</v>
      </c>
      <c r="C1" s="21" t="s">
        <v>1</v>
      </c>
      <c r="D1" s="21" t="s">
        <v>2</v>
      </c>
      <c r="E1" s="21" t="s">
        <v>3</v>
      </c>
      <c r="F1" s="21" t="s">
        <v>4</v>
      </c>
      <c r="G1" s="21" t="s">
        <v>5</v>
      </c>
      <c r="H1" s="19" t="s">
        <v>53</v>
      </c>
      <c r="I1" s="23" t="s">
        <v>54</v>
      </c>
      <c r="J1" s="21" t="s">
        <v>6</v>
      </c>
      <c r="K1" s="21" t="s">
        <v>7</v>
      </c>
      <c r="L1" s="21" t="s">
        <v>55</v>
      </c>
    </row>
    <row r="2" spans="1:12" x14ac:dyDescent="0.25">
      <c r="A2" s="29" t="s">
        <v>260</v>
      </c>
      <c r="B2" s="7" t="s">
        <v>286</v>
      </c>
      <c r="C2" s="7" t="s">
        <v>9</v>
      </c>
      <c r="D2" s="7" t="s">
        <v>261</v>
      </c>
      <c r="E2" s="7" t="s">
        <v>261</v>
      </c>
      <c r="F2" s="25">
        <v>42249</v>
      </c>
      <c r="G2" s="25">
        <v>42249</v>
      </c>
      <c r="H2" s="26">
        <v>42249</v>
      </c>
      <c r="I2" s="27">
        <v>30364</v>
      </c>
      <c r="J2" s="7" t="s">
        <v>11</v>
      </c>
      <c r="K2" s="28">
        <v>0</v>
      </c>
      <c r="L2" s="2" t="s">
        <v>557</v>
      </c>
    </row>
    <row r="3" spans="1:12" x14ac:dyDescent="0.25">
      <c r="A3" s="29" t="s">
        <v>262</v>
      </c>
      <c r="B3" s="7" t="s">
        <v>287</v>
      </c>
      <c r="C3" s="7" t="s">
        <v>9</v>
      </c>
      <c r="D3" s="7" t="s">
        <v>263</v>
      </c>
      <c r="E3" s="7" t="s">
        <v>263</v>
      </c>
      <c r="F3" s="25">
        <v>42256</v>
      </c>
      <c r="G3" s="25">
        <v>42256</v>
      </c>
      <c r="H3" s="26">
        <v>42256</v>
      </c>
      <c r="I3" s="27">
        <v>29188.85</v>
      </c>
      <c r="J3" s="7" t="s">
        <v>11</v>
      </c>
      <c r="K3" s="28">
        <v>0</v>
      </c>
      <c r="L3" s="2" t="s">
        <v>288</v>
      </c>
    </row>
    <row r="4" spans="1:12" x14ac:dyDescent="0.25">
      <c r="A4" s="29" t="s">
        <v>262</v>
      </c>
      <c r="B4" s="7" t="s">
        <v>287</v>
      </c>
      <c r="C4" s="7" t="s">
        <v>9</v>
      </c>
      <c r="D4" s="7" t="s">
        <v>264</v>
      </c>
      <c r="E4" s="7" t="s">
        <v>264</v>
      </c>
      <c r="F4" s="25">
        <v>42258</v>
      </c>
      <c r="G4" s="25">
        <v>42258</v>
      </c>
      <c r="H4" s="26">
        <v>42258</v>
      </c>
      <c r="I4" s="27">
        <v>28662.97</v>
      </c>
      <c r="J4" s="7" t="s">
        <v>11</v>
      </c>
      <c r="K4" s="28">
        <v>0</v>
      </c>
      <c r="L4" s="2" t="s">
        <v>289</v>
      </c>
    </row>
    <row r="5" spans="1:12" x14ac:dyDescent="0.25">
      <c r="A5" s="29" t="s">
        <v>265</v>
      </c>
      <c r="B5" s="7" t="s">
        <v>290</v>
      </c>
      <c r="C5" s="7" t="s">
        <v>9</v>
      </c>
      <c r="D5" s="7" t="s">
        <v>266</v>
      </c>
      <c r="E5" s="7" t="s">
        <v>266</v>
      </c>
      <c r="F5" s="25">
        <v>42251</v>
      </c>
      <c r="G5" s="25">
        <v>42251</v>
      </c>
      <c r="H5" s="26">
        <v>42251</v>
      </c>
      <c r="I5" s="27">
        <v>113136</v>
      </c>
      <c r="J5" s="7" t="s">
        <v>11</v>
      </c>
      <c r="K5" s="28">
        <v>0</v>
      </c>
      <c r="L5" s="11" t="s">
        <v>291</v>
      </c>
    </row>
    <row r="6" spans="1:12" x14ac:dyDescent="0.25">
      <c r="A6" s="29" t="s">
        <v>265</v>
      </c>
      <c r="B6" s="7" t="s">
        <v>290</v>
      </c>
      <c r="C6" s="7" t="s">
        <v>9</v>
      </c>
      <c r="D6" s="7" t="s">
        <v>267</v>
      </c>
      <c r="E6" s="7" t="s">
        <v>267</v>
      </c>
      <c r="F6" s="25">
        <v>42262</v>
      </c>
      <c r="G6" s="25">
        <v>42262</v>
      </c>
      <c r="H6" s="26">
        <v>42262</v>
      </c>
      <c r="I6" s="27">
        <v>87600</v>
      </c>
      <c r="J6" s="7" t="s">
        <v>11</v>
      </c>
      <c r="K6" s="28">
        <v>0</v>
      </c>
      <c r="L6" s="11" t="s">
        <v>292</v>
      </c>
    </row>
    <row r="7" spans="1:12" x14ac:dyDescent="0.25">
      <c r="A7" s="29" t="s">
        <v>15</v>
      </c>
      <c r="B7" s="7" t="s">
        <v>57</v>
      </c>
      <c r="C7" s="7" t="s">
        <v>9</v>
      </c>
      <c r="D7" s="7" t="s">
        <v>268</v>
      </c>
      <c r="E7" s="7" t="s">
        <v>268</v>
      </c>
      <c r="F7" s="25">
        <v>42251</v>
      </c>
      <c r="G7" s="25">
        <v>42251</v>
      </c>
      <c r="H7" s="26">
        <v>42251</v>
      </c>
      <c r="I7" s="27">
        <v>52516.74</v>
      </c>
      <c r="J7" s="7" t="s">
        <v>11</v>
      </c>
      <c r="K7" s="28">
        <v>0</v>
      </c>
      <c r="L7" t="s">
        <v>121</v>
      </c>
    </row>
    <row r="8" spans="1:12" x14ac:dyDescent="0.25">
      <c r="A8" s="29" t="s">
        <v>15</v>
      </c>
      <c r="B8" s="7" t="s">
        <v>57</v>
      </c>
      <c r="C8" s="7" t="s">
        <v>9</v>
      </c>
      <c r="D8" s="7" t="s">
        <v>269</v>
      </c>
      <c r="E8" s="7" t="s">
        <v>269</v>
      </c>
      <c r="F8" s="25">
        <v>42264</v>
      </c>
      <c r="G8" s="25">
        <v>42264</v>
      </c>
      <c r="H8" s="26">
        <v>42264</v>
      </c>
      <c r="I8" s="27">
        <v>27131.69</v>
      </c>
      <c r="J8" s="7" t="s">
        <v>11</v>
      </c>
      <c r="K8" s="28">
        <v>0</v>
      </c>
      <c r="L8" t="s">
        <v>293</v>
      </c>
    </row>
    <row r="9" spans="1:12" x14ac:dyDescent="0.25">
      <c r="A9" s="29" t="s">
        <v>15</v>
      </c>
      <c r="B9" s="7" t="s">
        <v>57</v>
      </c>
      <c r="C9" s="7" t="s">
        <v>9</v>
      </c>
      <c r="D9" s="7" t="s">
        <v>270</v>
      </c>
      <c r="E9" s="7" t="s">
        <v>270</v>
      </c>
      <c r="F9" s="25">
        <v>42269</v>
      </c>
      <c r="G9" s="25">
        <v>42269</v>
      </c>
      <c r="H9" s="26">
        <v>42269</v>
      </c>
      <c r="I9" s="27">
        <v>25853.63</v>
      </c>
      <c r="J9" s="7" t="s">
        <v>11</v>
      </c>
      <c r="K9" s="28">
        <v>0</v>
      </c>
      <c r="L9" t="s">
        <v>162</v>
      </c>
    </row>
    <row r="10" spans="1:12" x14ac:dyDescent="0.25">
      <c r="A10" s="29" t="s">
        <v>15</v>
      </c>
      <c r="B10" s="7" t="s">
        <v>57</v>
      </c>
      <c r="C10" s="7" t="s">
        <v>9</v>
      </c>
      <c r="D10" s="7" t="s">
        <v>271</v>
      </c>
      <c r="E10" s="7" t="s">
        <v>271</v>
      </c>
      <c r="F10" s="25">
        <v>42272</v>
      </c>
      <c r="G10" s="25">
        <v>42272</v>
      </c>
      <c r="H10" s="26">
        <v>42272</v>
      </c>
      <c r="I10" s="27">
        <v>27858.67</v>
      </c>
      <c r="J10" s="7" t="s">
        <v>11</v>
      </c>
      <c r="K10" s="28">
        <v>0</v>
      </c>
      <c r="L10" t="s">
        <v>164</v>
      </c>
    </row>
    <row r="11" spans="1:12" x14ac:dyDescent="0.25">
      <c r="A11" s="29" t="s">
        <v>180</v>
      </c>
      <c r="B11" s="7" t="s">
        <v>206</v>
      </c>
      <c r="C11" s="7" t="s">
        <v>9</v>
      </c>
      <c r="D11" s="7" t="s">
        <v>272</v>
      </c>
      <c r="E11" s="7" t="s">
        <v>272</v>
      </c>
      <c r="F11" s="25">
        <v>42262</v>
      </c>
      <c r="G11" s="25">
        <v>42262</v>
      </c>
      <c r="H11" s="26">
        <v>42262</v>
      </c>
      <c r="I11" s="27">
        <v>35169.74</v>
      </c>
      <c r="J11" s="7" t="s">
        <v>11</v>
      </c>
      <c r="K11" s="28">
        <v>0</v>
      </c>
      <c r="L11" s="2" t="s">
        <v>294</v>
      </c>
    </row>
    <row r="12" spans="1:12" x14ac:dyDescent="0.25">
      <c r="A12" s="29" t="s">
        <v>28</v>
      </c>
      <c r="B12" s="2" t="s">
        <v>59</v>
      </c>
      <c r="C12" s="7" t="s">
        <v>9</v>
      </c>
      <c r="D12" s="7" t="s">
        <v>273</v>
      </c>
      <c r="E12" s="7" t="s">
        <v>273</v>
      </c>
      <c r="F12" s="25">
        <v>42262</v>
      </c>
      <c r="G12" s="25">
        <v>42262</v>
      </c>
      <c r="H12" s="26">
        <v>42262</v>
      </c>
      <c r="I12" s="27">
        <v>557553.13</v>
      </c>
      <c r="J12" s="7" t="s">
        <v>11</v>
      </c>
      <c r="K12" s="28">
        <v>0</v>
      </c>
      <c r="L12" s="2" t="s">
        <v>60</v>
      </c>
    </row>
    <row r="13" spans="1:12" x14ac:dyDescent="0.25">
      <c r="A13" s="29" t="s">
        <v>30</v>
      </c>
      <c r="B13" s="2" t="s">
        <v>59</v>
      </c>
      <c r="C13" s="7" t="s">
        <v>9</v>
      </c>
      <c r="D13" s="7" t="s">
        <v>274</v>
      </c>
      <c r="E13" s="7" t="s">
        <v>274</v>
      </c>
      <c r="F13" s="25">
        <v>42262</v>
      </c>
      <c r="G13" s="25">
        <v>42262</v>
      </c>
      <c r="H13" s="26">
        <v>42262</v>
      </c>
      <c r="I13" s="27">
        <v>34430.870000000003</v>
      </c>
      <c r="J13" s="7" t="s">
        <v>11</v>
      </c>
      <c r="K13" s="28">
        <v>0</v>
      </c>
      <c r="L13" s="2" t="s">
        <v>61</v>
      </c>
    </row>
    <row r="14" spans="1:12" x14ac:dyDescent="0.25">
      <c r="A14" s="29" t="s">
        <v>34</v>
      </c>
      <c r="B14" s="8" t="s">
        <v>58</v>
      </c>
      <c r="C14" s="7" t="s">
        <v>9</v>
      </c>
      <c r="D14" s="7" t="s">
        <v>275</v>
      </c>
      <c r="E14" s="7" t="s">
        <v>275</v>
      </c>
      <c r="F14" s="25">
        <v>42256</v>
      </c>
      <c r="G14" s="25">
        <v>42256</v>
      </c>
      <c r="H14" s="26">
        <v>42256</v>
      </c>
      <c r="I14" s="27">
        <v>470833.74</v>
      </c>
      <c r="J14" s="7" t="s">
        <v>11</v>
      </c>
      <c r="K14" s="28">
        <v>0</v>
      </c>
      <c r="L14" s="2" t="s">
        <v>62</v>
      </c>
    </row>
    <row r="15" spans="1:12" x14ac:dyDescent="0.25">
      <c r="A15" s="29" t="s">
        <v>40</v>
      </c>
      <c r="B15" s="7" t="s">
        <v>83</v>
      </c>
      <c r="C15" s="7" t="s">
        <v>9</v>
      </c>
      <c r="D15" s="7" t="s">
        <v>276</v>
      </c>
      <c r="E15" s="7" t="s">
        <v>276</v>
      </c>
      <c r="F15" s="25">
        <v>42272</v>
      </c>
      <c r="G15" s="25">
        <v>42272</v>
      </c>
      <c r="H15" s="26">
        <v>42272</v>
      </c>
      <c r="I15" s="27">
        <v>685957.81</v>
      </c>
      <c r="J15" s="7" t="s">
        <v>11</v>
      </c>
      <c r="K15" s="28">
        <v>0</v>
      </c>
      <c r="L15" s="2" t="s">
        <v>295</v>
      </c>
    </row>
    <row r="16" spans="1:12" x14ac:dyDescent="0.25">
      <c r="A16" s="29" t="s">
        <v>277</v>
      </c>
      <c r="B16" s="7" t="s">
        <v>296</v>
      </c>
      <c r="C16" s="7" t="s">
        <v>9</v>
      </c>
      <c r="D16" s="7" t="s">
        <v>278</v>
      </c>
      <c r="E16" s="7" t="s">
        <v>278</v>
      </c>
      <c r="F16" s="25">
        <v>42272</v>
      </c>
      <c r="G16" s="25">
        <v>42272</v>
      </c>
      <c r="H16" s="26">
        <v>42272</v>
      </c>
      <c r="I16" s="27">
        <v>28992.240000000002</v>
      </c>
      <c r="J16" s="7" t="s">
        <v>11</v>
      </c>
      <c r="K16" s="28">
        <v>0</v>
      </c>
      <c r="L16" s="2" t="s">
        <v>297</v>
      </c>
    </row>
    <row r="17" spans="1:12" x14ac:dyDescent="0.25">
      <c r="A17" s="29" t="s">
        <v>42</v>
      </c>
      <c r="B17" s="7" t="s">
        <v>85</v>
      </c>
      <c r="C17" s="7" t="s">
        <v>9</v>
      </c>
      <c r="D17" s="7" t="s">
        <v>279</v>
      </c>
      <c r="E17" s="7" t="s">
        <v>279</v>
      </c>
      <c r="F17" s="25">
        <v>42256</v>
      </c>
      <c r="G17" s="25">
        <v>42256</v>
      </c>
      <c r="H17" s="26">
        <v>42256</v>
      </c>
      <c r="I17" s="27">
        <v>33605.93</v>
      </c>
      <c r="J17" s="7" t="s">
        <v>11</v>
      </c>
      <c r="K17" s="28">
        <v>0</v>
      </c>
      <c r="L17" s="2" t="s">
        <v>298</v>
      </c>
    </row>
    <row r="18" spans="1:12" x14ac:dyDescent="0.25">
      <c r="A18" s="29" t="s">
        <v>44</v>
      </c>
      <c r="B18" s="7" t="s">
        <v>87</v>
      </c>
      <c r="C18" s="7" t="s">
        <v>9</v>
      </c>
      <c r="D18" s="7" t="s">
        <v>280</v>
      </c>
      <c r="E18" s="7" t="s">
        <v>280</v>
      </c>
      <c r="F18" s="25">
        <v>42256</v>
      </c>
      <c r="G18" s="25">
        <v>42256</v>
      </c>
      <c r="H18" s="26">
        <v>42256</v>
      </c>
      <c r="I18" s="27">
        <v>46092.11</v>
      </c>
      <c r="J18" s="7" t="s">
        <v>11</v>
      </c>
      <c r="K18" s="28">
        <v>0</v>
      </c>
      <c r="L18" s="2" t="s">
        <v>299</v>
      </c>
    </row>
    <row r="19" spans="1:12" x14ac:dyDescent="0.25">
      <c r="A19" s="29" t="s">
        <v>44</v>
      </c>
      <c r="B19" s="7" t="s">
        <v>87</v>
      </c>
      <c r="C19" s="7" t="s">
        <v>9</v>
      </c>
      <c r="D19" s="7" t="s">
        <v>281</v>
      </c>
      <c r="E19" s="7" t="s">
        <v>281</v>
      </c>
      <c r="F19" s="25">
        <v>42258</v>
      </c>
      <c r="G19" s="25">
        <v>42258</v>
      </c>
      <c r="H19" s="26">
        <v>42258</v>
      </c>
      <c r="I19" s="27">
        <v>47347.16</v>
      </c>
      <c r="J19" s="7" t="s">
        <v>11</v>
      </c>
      <c r="K19" s="28">
        <v>0</v>
      </c>
      <c r="L19" s="2" t="s">
        <v>299</v>
      </c>
    </row>
    <row r="20" spans="1:12" x14ac:dyDescent="0.25">
      <c r="A20" s="29" t="s">
        <v>44</v>
      </c>
      <c r="B20" s="7" t="s">
        <v>87</v>
      </c>
      <c r="C20" s="7" t="s">
        <v>9</v>
      </c>
      <c r="D20" s="7" t="s">
        <v>282</v>
      </c>
      <c r="E20" s="7" t="s">
        <v>282</v>
      </c>
      <c r="F20" s="25">
        <v>42276</v>
      </c>
      <c r="G20" s="25">
        <v>42276</v>
      </c>
      <c r="H20" s="26">
        <v>42276</v>
      </c>
      <c r="I20" s="27">
        <v>31335.599999999999</v>
      </c>
      <c r="J20" s="7" t="s">
        <v>11</v>
      </c>
      <c r="K20" s="28">
        <v>0</v>
      </c>
      <c r="L20" s="2" t="s">
        <v>300</v>
      </c>
    </row>
    <row r="21" spans="1:12" x14ac:dyDescent="0.25">
      <c r="A21" s="29" t="s">
        <v>160</v>
      </c>
      <c r="B21" s="7" t="s">
        <v>170</v>
      </c>
      <c r="C21" s="7" t="s">
        <v>9</v>
      </c>
      <c r="D21" s="7" t="s">
        <v>283</v>
      </c>
      <c r="E21" s="7" t="s">
        <v>283</v>
      </c>
      <c r="F21" s="25">
        <v>42256</v>
      </c>
      <c r="G21" s="25">
        <v>42256</v>
      </c>
      <c r="H21" s="26">
        <v>42256</v>
      </c>
      <c r="I21" s="27">
        <v>138633.88</v>
      </c>
      <c r="J21" s="7" t="s">
        <v>11</v>
      </c>
      <c r="K21" s="28">
        <v>0</v>
      </c>
      <c r="L21" s="2" t="s">
        <v>301</v>
      </c>
    </row>
    <row r="22" spans="1:12" x14ac:dyDescent="0.25">
      <c r="A22" s="29" t="s">
        <v>284</v>
      </c>
      <c r="B22" s="7" t="s">
        <v>302</v>
      </c>
      <c r="C22" s="7" t="s">
        <v>9</v>
      </c>
      <c r="D22" s="7" t="s">
        <v>285</v>
      </c>
      <c r="E22" s="7" t="s">
        <v>285</v>
      </c>
      <c r="F22" s="25">
        <v>42251</v>
      </c>
      <c r="G22" s="25">
        <v>42251</v>
      </c>
      <c r="H22" s="26">
        <v>42251</v>
      </c>
      <c r="I22" s="27">
        <v>28200.91</v>
      </c>
      <c r="J22" s="7" t="s">
        <v>11</v>
      </c>
      <c r="K22" s="28">
        <v>0</v>
      </c>
      <c r="L22" s="2" t="s">
        <v>303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B13" sqref="B13"/>
    </sheetView>
  </sheetViews>
  <sheetFormatPr defaultRowHeight="15" x14ac:dyDescent="0.25"/>
  <cols>
    <col min="1" max="1" width="8.28515625" style="18" bestFit="1" customWidth="1"/>
    <col min="2" max="2" width="25.140625" style="18" bestFit="1" customWidth="1"/>
    <col min="3" max="3" width="15" style="18" bestFit="1" customWidth="1"/>
    <col min="4" max="5" width="18.140625" style="18" bestFit="1" customWidth="1"/>
    <col min="6" max="6" width="12.140625" style="18" bestFit="1" customWidth="1"/>
    <col min="7" max="7" width="14.85546875" style="18" bestFit="1" customWidth="1"/>
    <col min="8" max="8" width="10.7109375" style="20" bestFit="1" customWidth="1"/>
    <col min="9" max="9" width="14" style="22" bestFit="1" customWidth="1"/>
    <col min="10" max="10" width="8.85546875" style="18" bestFit="1" customWidth="1"/>
    <col min="11" max="11" width="6.5703125" style="18" bestFit="1" customWidth="1"/>
    <col min="12" max="12" width="43.42578125" style="18" bestFit="1" customWidth="1"/>
    <col min="13" max="16384" width="9.140625" style="18"/>
  </cols>
  <sheetData>
    <row r="1" spans="1:12" x14ac:dyDescent="0.25">
      <c r="A1" s="21" t="s">
        <v>0</v>
      </c>
      <c r="B1" s="21" t="s">
        <v>52</v>
      </c>
      <c r="C1" s="21" t="s">
        <v>1</v>
      </c>
      <c r="D1" s="21" t="s">
        <v>2</v>
      </c>
      <c r="E1" s="21" t="s">
        <v>3</v>
      </c>
      <c r="F1" s="21" t="s">
        <v>4</v>
      </c>
      <c r="G1" s="21" t="s">
        <v>5</v>
      </c>
      <c r="H1" s="19" t="s">
        <v>53</v>
      </c>
      <c r="I1" s="23" t="s">
        <v>54</v>
      </c>
      <c r="J1" s="21" t="s">
        <v>6</v>
      </c>
      <c r="K1" s="21" t="s">
        <v>7</v>
      </c>
      <c r="L1" s="24" t="s">
        <v>55</v>
      </c>
    </row>
    <row r="2" spans="1:12" x14ac:dyDescent="0.25">
      <c r="A2" s="7" t="s">
        <v>8</v>
      </c>
      <c r="B2" s="7" t="s">
        <v>56</v>
      </c>
      <c r="C2" s="7" t="s">
        <v>9</v>
      </c>
      <c r="D2" s="7" t="s">
        <v>304</v>
      </c>
      <c r="E2" s="7" t="s">
        <v>304</v>
      </c>
      <c r="F2" s="25">
        <v>42279</v>
      </c>
      <c r="G2" s="25">
        <v>42279</v>
      </c>
      <c r="H2" s="26">
        <v>42279</v>
      </c>
      <c r="I2" s="27">
        <v>48042.04</v>
      </c>
      <c r="J2" s="7" t="s">
        <v>11</v>
      </c>
      <c r="K2" s="28">
        <v>0</v>
      </c>
      <c r="L2" s="18" t="s">
        <v>120</v>
      </c>
    </row>
    <row r="3" spans="1:12" x14ac:dyDescent="0.25">
      <c r="A3" s="7" t="s">
        <v>8</v>
      </c>
      <c r="B3" s="7" t="s">
        <v>56</v>
      </c>
      <c r="C3" s="7" t="s">
        <v>9</v>
      </c>
      <c r="D3" s="7" t="s">
        <v>305</v>
      </c>
      <c r="E3" s="7" t="s">
        <v>305</v>
      </c>
      <c r="F3" s="25">
        <v>42307</v>
      </c>
      <c r="G3" s="25">
        <v>42307</v>
      </c>
      <c r="H3" s="26">
        <v>42307</v>
      </c>
      <c r="I3" s="27">
        <v>30292.400000000001</v>
      </c>
      <c r="J3" s="7" t="s">
        <v>11</v>
      </c>
      <c r="K3" s="28">
        <v>0</v>
      </c>
      <c r="L3" s="18" t="s">
        <v>120</v>
      </c>
    </row>
    <row r="4" spans="1:12" x14ac:dyDescent="0.25">
      <c r="A4" s="7" t="s">
        <v>262</v>
      </c>
      <c r="B4" s="7" t="s">
        <v>287</v>
      </c>
      <c r="C4" s="7" t="s">
        <v>9</v>
      </c>
      <c r="D4" s="7" t="s">
        <v>306</v>
      </c>
      <c r="E4" s="7" t="s">
        <v>306</v>
      </c>
      <c r="F4" s="25">
        <v>42286</v>
      </c>
      <c r="G4" s="25">
        <v>42286</v>
      </c>
      <c r="H4" s="26">
        <v>42286</v>
      </c>
      <c r="I4" s="27">
        <v>27600</v>
      </c>
      <c r="J4" s="7" t="s">
        <v>11</v>
      </c>
      <c r="K4" s="28">
        <v>0</v>
      </c>
      <c r="L4" s="2" t="s">
        <v>317</v>
      </c>
    </row>
    <row r="5" spans="1:12" x14ac:dyDescent="0.25">
      <c r="A5" s="7" t="s">
        <v>15</v>
      </c>
      <c r="B5" s="7" t="s">
        <v>57</v>
      </c>
      <c r="C5" s="7" t="s">
        <v>9</v>
      </c>
      <c r="D5" s="7" t="s">
        <v>307</v>
      </c>
      <c r="E5" s="7" t="s">
        <v>307</v>
      </c>
      <c r="F5" s="25">
        <v>42279</v>
      </c>
      <c r="G5" s="25">
        <v>42279</v>
      </c>
      <c r="H5" s="26">
        <v>42279</v>
      </c>
      <c r="I5" s="27">
        <v>81388.429999999993</v>
      </c>
      <c r="J5" s="7" t="s">
        <v>11</v>
      </c>
      <c r="K5" s="28">
        <v>0</v>
      </c>
      <c r="L5" t="s">
        <v>121</v>
      </c>
    </row>
    <row r="6" spans="1:12" x14ac:dyDescent="0.25">
      <c r="A6" s="7" t="s">
        <v>15</v>
      </c>
      <c r="B6" s="7" t="s">
        <v>57</v>
      </c>
      <c r="C6" s="7" t="s">
        <v>9</v>
      </c>
      <c r="D6" s="7" t="s">
        <v>308</v>
      </c>
      <c r="E6" s="7" t="s">
        <v>308</v>
      </c>
      <c r="F6" s="25">
        <v>42284</v>
      </c>
      <c r="G6" s="25">
        <v>42284</v>
      </c>
      <c r="H6" s="26">
        <v>42284</v>
      </c>
      <c r="I6" s="27">
        <v>37328.480000000003</v>
      </c>
      <c r="J6" s="7" t="s">
        <v>11</v>
      </c>
      <c r="K6" s="28">
        <v>0</v>
      </c>
      <c r="L6" t="s">
        <v>162</v>
      </c>
    </row>
    <row r="7" spans="1:12" x14ac:dyDescent="0.25">
      <c r="A7" s="7" t="s">
        <v>15</v>
      </c>
      <c r="B7" s="7" t="s">
        <v>57</v>
      </c>
      <c r="C7" s="7" t="s">
        <v>9</v>
      </c>
      <c r="D7" s="7" t="s">
        <v>309</v>
      </c>
      <c r="E7" s="7" t="s">
        <v>309</v>
      </c>
      <c r="F7" s="25">
        <v>42299</v>
      </c>
      <c r="G7" s="25">
        <v>42299</v>
      </c>
      <c r="H7" s="26">
        <v>42299</v>
      </c>
      <c r="I7" s="27">
        <v>85969.44</v>
      </c>
      <c r="J7" s="7" t="s">
        <v>11</v>
      </c>
      <c r="K7" s="28">
        <v>0</v>
      </c>
      <c r="L7" t="s">
        <v>121</v>
      </c>
    </row>
    <row r="8" spans="1:12" x14ac:dyDescent="0.25">
      <c r="A8" s="7" t="s">
        <v>15</v>
      </c>
      <c r="B8" s="7" t="s">
        <v>57</v>
      </c>
      <c r="C8" s="7" t="s">
        <v>9</v>
      </c>
      <c r="D8" s="7" t="s">
        <v>310</v>
      </c>
      <c r="E8" s="7" t="s">
        <v>310</v>
      </c>
      <c r="F8" s="25">
        <v>42305</v>
      </c>
      <c r="G8" s="25">
        <v>42305</v>
      </c>
      <c r="H8" s="26">
        <v>42305</v>
      </c>
      <c r="I8" s="27">
        <v>102728.25</v>
      </c>
      <c r="J8" s="7" t="s">
        <v>11</v>
      </c>
      <c r="K8" s="28">
        <v>0</v>
      </c>
      <c r="L8" t="s">
        <v>121</v>
      </c>
    </row>
    <row r="9" spans="1:12" x14ac:dyDescent="0.25">
      <c r="A9" s="7" t="s">
        <v>20</v>
      </c>
      <c r="B9" s="7" t="s">
        <v>70</v>
      </c>
      <c r="C9" s="7" t="s">
        <v>9</v>
      </c>
      <c r="D9" s="7" t="s">
        <v>311</v>
      </c>
      <c r="E9" s="7" t="s">
        <v>311</v>
      </c>
      <c r="F9" s="25">
        <v>42297</v>
      </c>
      <c r="G9" s="25">
        <v>42297</v>
      </c>
      <c r="H9" s="26">
        <v>42297</v>
      </c>
      <c r="I9" s="27">
        <v>41632.61</v>
      </c>
      <c r="J9" s="7" t="s">
        <v>11</v>
      </c>
      <c r="K9" s="28">
        <v>0</v>
      </c>
      <c r="L9" s="2" t="s">
        <v>71</v>
      </c>
    </row>
    <row r="10" spans="1:12" x14ac:dyDescent="0.25">
      <c r="A10" s="7" t="s">
        <v>28</v>
      </c>
      <c r="B10" s="2" t="s">
        <v>59</v>
      </c>
      <c r="C10" s="7" t="s">
        <v>9</v>
      </c>
      <c r="D10" s="7" t="s">
        <v>312</v>
      </c>
      <c r="E10" s="7" t="s">
        <v>312</v>
      </c>
      <c r="F10" s="25">
        <v>42286</v>
      </c>
      <c r="G10" s="25">
        <v>42286</v>
      </c>
      <c r="H10" s="26">
        <v>42286</v>
      </c>
      <c r="I10" s="27">
        <v>553814.65</v>
      </c>
      <c r="J10" s="7" t="s">
        <v>11</v>
      </c>
      <c r="K10" s="28">
        <v>0</v>
      </c>
      <c r="L10" s="2" t="s">
        <v>60</v>
      </c>
    </row>
    <row r="11" spans="1:12" x14ac:dyDescent="0.25">
      <c r="A11" s="7" t="s">
        <v>30</v>
      </c>
      <c r="B11" s="2" t="s">
        <v>59</v>
      </c>
      <c r="C11" s="7" t="s">
        <v>9</v>
      </c>
      <c r="D11" s="7" t="s">
        <v>313</v>
      </c>
      <c r="E11" s="7" t="s">
        <v>313</v>
      </c>
      <c r="F11" s="25">
        <v>42286</v>
      </c>
      <c r="G11" s="25">
        <v>42286</v>
      </c>
      <c r="H11" s="26">
        <v>42286</v>
      </c>
      <c r="I11" s="27">
        <v>33259.769999999997</v>
      </c>
      <c r="J11" s="7" t="s">
        <v>11</v>
      </c>
      <c r="K11" s="28">
        <v>0</v>
      </c>
      <c r="L11" s="2" t="s">
        <v>61</v>
      </c>
    </row>
    <row r="12" spans="1:12" x14ac:dyDescent="0.25">
      <c r="A12" s="7" t="s">
        <v>34</v>
      </c>
      <c r="B12" s="8" t="s">
        <v>58</v>
      </c>
      <c r="C12" s="7" t="s">
        <v>9</v>
      </c>
      <c r="D12" s="7" t="s">
        <v>314</v>
      </c>
      <c r="E12" s="7" t="s">
        <v>314</v>
      </c>
      <c r="F12" s="25">
        <v>42284</v>
      </c>
      <c r="G12" s="25">
        <v>42284</v>
      </c>
      <c r="H12" s="26">
        <v>42284</v>
      </c>
      <c r="I12" s="27">
        <v>472888.53</v>
      </c>
      <c r="J12" s="7" t="s">
        <v>11</v>
      </c>
      <c r="K12" s="28">
        <v>0</v>
      </c>
      <c r="L12" s="2" t="s">
        <v>62</v>
      </c>
    </row>
    <row r="13" spans="1:12" x14ac:dyDescent="0.25">
      <c r="A13" s="7" t="s">
        <v>188</v>
      </c>
      <c r="B13" s="7" t="s">
        <v>318</v>
      </c>
      <c r="C13" s="7" t="s">
        <v>9</v>
      </c>
      <c r="D13" s="7" t="s">
        <v>315</v>
      </c>
      <c r="E13" s="7" t="s">
        <v>315</v>
      </c>
      <c r="F13" s="25">
        <v>42284</v>
      </c>
      <c r="G13" s="25">
        <v>42284</v>
      </c>
      <c r="H13" s="26">
        <v>42284</v>
      </c>
      <c r="I13" s="27">
        <v>36585.31</v>
      </c>
      <c r="J13" s="7" t="s">
        <v>11</v>
      </c>
      <c r="K13" s="28">
        <v>0</v>
      </c>
      <c r="L13" s="2" t="s">
        <v>71</v>
      </c>
    </row>
    <row r="14" spans="1:12" x14ac:dyDescent="0.25">
      <c r="A14" s="7" t="s">
        <v>116</v>
      </c>
      <c r="B14" s="7" t="s">
        <v>134</v>
      </c>
      <c r="C14" s="7" t="s">
        <v>9</v>
      </c>
      <c r="D14" s="7" t="s">
        <v>316</v>
      </c>
      <c r="E14" s="7" t="s">
        <v>316</v>
      </c>
      <c r="F14" s="25">
        <v>42279</v>
      </c>
      <c r="G14" s="25">
        <v>42279</v>
      </c>
      <c r="H14" s="26">
        <v>42279</v>
      </c>
      <c r="I14" s="27">
        <v>84662.06</v>
      </c>
      <c r="J14" s="7" t="s">
        <v>11</v>
      </c>
      <c r="K14" s="28">
        <v>0</v>
      </c>
      <c r="L14" s="2" t="s">
        <v>135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A2" sqref="A2:XFD13"/>
    </sheetView>
  </sheetViews>
  <sheetFormatPr defaultRowHeight="15" x14ac:dyDescent="0.25"/>
  <cols>
    <col min="1" max="1" width="7.5703125" style="2" bestFit="1" customWidth="1"/>
    <col min="2" max="2" width="27.28515625" style="2" bestFit="1" customWidth="1"/>
    <col min="3" max="3" width="15" style="2" bestFit="1" customWidth="1"/>
    <col min="4" max="5" width="18.140625" style="2" bestFit="1" customWidth="1"/>
    <col min="6" max="6" width="12.140625" style="2" bestFit="1" customWidth="1"/>
    <col min="7" max="7" width="14.85546875" style="2" bestFit="1" customWidth="1"/>
    <col min="8" max="8" width="10.7109375" style="30" bestFit="1" customWidth="1"/>
    <col min="9" max="9" width="12.42578125" style="2" bestFit="1" customWidth="1"/>
    <col min="10" max="10" width="8.85546875" style="2" bestFit="1" customWidth="1"/>
    <col min="11" max="11" width="6.5703125" style="2" bestFit="1" customWidth="1"/>
    <col min="12" max="12" width="43.42578125" style="2" bestFit="1" customWidth="1"/>
    <col min="13" max="16384" width="9.140625" style="2"/>
  </cols>
  <sheetData>
    <row r="1" spans="1:12" x14ac:dyDescent="0.25">
      <c r="A1" s="1" t="s">
        <v>0</v>
      </c>
      <c r="B1" s="1" t="s">
        <v>52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5" t="s">
        <v>53</v>
      </c>
      <c r="I1" s="1" t="s">
        <v>54</v>
      </c>
      <c r="J1" s="1" t="s">
        <v>6</v>
      </c>
      <c r="K1" s="1" t="s">
        <v>7</v>
      </c>
      <c r="L1" s="6" t="s">
        <v>55</v>
      </c>
    </row>
    <row r="2" spans="1:12" x14ac:dyDescent="0.25">
      <c r="A2" s="2" t="s">
        <v>319</v>
      </c>
      <c r="B2" s="2" t="s">
        <v>332</v>
      </c>
      <c r="C2" s="2" t="s">
        <v>9</v>
      </c>
      <c r="D2" s="2" t="s">
        <v>320</v>
      </c>
      <c r="E2" s="2" t="s">
        <v>320</v>
      </c>
      <c r="F2" s="3">
        <v>42325</v>
      </c>
      <c r="G2" s="3">
        <v>42325</v>
      </c>
      <c r="H2" s="16">
        <v>42325</v>
      </c>
      <c r="I2" s="4">
        <v>102281.87</v>
      </c>
      <c r="J2" s="2" t="s">
        <v>11</v>
      </c>
      <c r="K2" s="5">
        <v>0</v>
      </c>
      <c r="L2" s="2" t="s">
        <v>333</v>
      </c>
    </row>
    <row r="3" spans="1:12" x14ac:dyDescent="0.25">
      <c r="A3" s="2" t="s">
        <v>8</v>
      </c>
      <c r="B3" s="2" t="s">
        <v>56</v>
      </c>
      <c r="C3" s="2" t="s">
        <v>9</v>
      </c>
      <c r="D3" s="2" t="s">
        <v>321</v>
      </c>
      <c r="E3" s="2" t="s">
        <v>321</v>
      </c>
      <c r="F3" s="3">
        <v>42334</v>
      </c>
      <c r="G3" s="3">
        <v>42334</v>
      </c>
      <c r="H3" s="16">
        <v>42334</v>
      </c>
      <c r="I3" s="4">
        <v>34147.760000000002</v>
      </c>
      <c r="J3" s="2" t="s">
        <v>11</v>
      </c>
      <c r="K3" s="5">
        <v>0</v>
      </c>
      <c r="L3" s="2" t="s">
        <v>334</v>
      </c>
    </row>
    <row r="4" spans="1:12" x14ac:dyDescent="0.25">
      <c r="A4" s="2" t="s">
        <v>15</v>
      </c>
      <c r="B4" s="7" t="s">
        <v>57</v>
      </c>
      <c r="C4" s="2" t="s">
        <v>9</v>
      </c>
      <c r="D4" s="2" t="s">
        <v>322</v>
      </c>
      <c r="E4" s="2" t="s">
        <v>322</v>
      </c>
      <c r="F4" s="3">
        <v>42313</v>
      </c>
      <c r="G4" s="3">
        <v>42313</v>
      </c>
      <c r="H4" s="16">
        <v>42313</v>
      </c>
      <c r="I4" s="4">
        <v>149757.44</v>
      </c>
      <c r="J4" s="2" t="s">
        <v>11</v>
      </c>
      <c r="K4" s="5">
        <v>0</v>
      </c>
      <c r="L4" t="s">
        <v>162</v>
      </c>
    </row>
    <row r="5" spans="1:12" x14ac:dyDescent="0.25">
      <c r="A5" s="2" t="s">
        <v>15</v>
      </c>
      <c r="B5" s="7" t="s">
        <v>57</v>
      </c>
      <c r="C5" s="2" t="s">
        <v>9</v>
      </c>
      <c r="D5" s="2" t="s">
        <v>323</v>
      </c>
      <c r="E5" s="2" t="s">
        <v>323</v>
      </c>
      <c r="F5" s="3">
        <v>42317</v>
      </c>
      <c r="G5" s="3">
        <v>42317</v>
      </c>
      <c r="H5" s="16">
        <v>42317</v>
      </c>
      <c r="I5" s="4">
        <v>91873.73</v>
      </c>
      <c r="J5" s="2" t="s">
        <v>11</v>
      </c>
      <c r="K5" s="5">
        <v>0</v>
      </c>
      <c r="L5" s="2" t="s">
        <v>164</v>
      </c>
    </row>
    <row r="6" spans="1:12" x14ac:dyDescent="0.25">
      <c r="A6" s="2" t="s">
        <v>15</v>
      </c>
      <c r="B6" s="7" t="s">
        <v>57</v>
      </c>
      <c r="C6" s="2" t="s">
        <v>9</v>
      </c>
      <c r="D6" s="2" t="s">
        <v>324</v>
      </c>
      <c r="E6" s="2" t="s">
        <v>324</v>
      </c>
      <c r="F6" s="3">
        <v>42325</v>
      </c>
      <c r="G6" s="3">
        <v>42325</v>
      </c>
      <c r="H6" s="16">
        <v>42325</v>
      </c>
      <c r="I6" s="4">
        <v>37396.17</v>
      </c>
      <c r="J6" s="2" t="s">
        <v>11</v>
      </c>
      <c r="K6" s="5">
        <v>0</v>
      </c>
      <c r="L6" t="s">
        <v>162</v>
      </c>
    </row>
    <row r="7" spans="1:12" x14ac:dyDescent="0.25">
      <c r="A7" s="2" t="s">
        <v>15</v>
      </c>
      <c r="B7" s="7" t="s">
        <v>57</v>
      </c>
      <c r="C7" s="2" t="s">
        <v>9</v>
      </c>
      <c r="D7" s="2" t="s">
        <v>325</v>
      </c>
      <c r="E7" s="2" t="s">
        <v>325</v>
      </c>
      <c r="F7" s="3">
        <v>42327</v>
      </c>
      <c r="G7" s="3">
        <v>42327</v>
      </c>
      <c r="H7" s="16">
        <v>42327</v>
      </c>
      <c r="I7" s="4">
        <v>74882.05</v>
      </c>
      <c r="J7" s="2" t="s">
        <v>11</v>
      </c>
      <c r="K7" s="5">
        <v>0</v>
      </c>
      <c r="L7" t="s">
        <v>121</v>
      </c>
    </row>
    <row r="8" spans="1:12" x14ac:dyDescent="0.25">
      <c r="A8" s="2" t="s">
        <v>15</v>
      </c>
      <c r="B8" s="7" t="s">
        <v>57</v>
      </c>
      <c r="C8" s="2" t="s">
        <v>9</v>
      </c>
      <c r="D8" s="2" t="s">
        <v>326</v>
      </c>
      <c r="E8" s="2" t="s">
        <v>326</v>
      </c>
      <c r="F8" s="3">
        <v>42334</v>
      </c>
      <c r="G8" s="3">
        <v>42334</v>
      </c>
      <c r="H8" s="16">
        <v>42334</v>
      </c>
      <c r="I8" s="4">
        <v>42686.54</v>
      </c>
      <c r="J8" s="2" t="s">
        <v>11</v>
      </c>
      <c r="K8" s="5">
        <v>0</v>
      </c>
      <c r="L8" t="s">
        <v>121</v>
      </c>
    </row>
    <row r="9" spans="1:12" x14ac:dyDescent="0.25">
      <c r="A9" s="2" t="s">
        <v>22</v>
      </c>
      <c r="B9" s="31" t="s">
        <v>72</v>
      </c>
      <c r="C9" s="2" t="s">
        <v>9</v>
      </c>
      <c r="D9" s="2" t="s">
        <v>327</v>
      </c>
      <c r="E9" s="2" t="s">
        <v>327</v>
      </c>
      <c r="F9" s="3">
        <v>42331</v>
      </c>
      <c r="G9" s="3">
        <v>42331</v>
      </c>
      <c r="H9" s="16">
        <v>42331</v>
      </c>
      <c r="I9" s="4">
        <v>259516.2</v>
      </c>
      <c r="J9" s="2" t="s">
        <v>11</v>
      </c>
      <c r="K9" s="5">
        <v>0</v>
      </c>
      <c r="L9" t="s">
        <v>335</v>
      </c>
    </row>
    <row r="10" spans="1:12" x14ac:dyDescent="0.25">
      <c r="A10" s="2" t="s">
        <v>28</v>
      </c>
      <c r="B10" s="2" t="s">
        <v>59</v>
      </c>
      <c r="C10" s="2" t="s">
        <v>9</v>
      </c>
      <c r="D10" s="2" t="s">
        <v>328</v>
      </c>
      <c r="E10" s="2" t="s">
        <v>328</v>
      </c>
      <c r="F10" s="3">
        <v>42325</v>
      </c>
      <c r="G10" s="3">
        <v>42325</v>
      </c>
      <c r="H10" s="16">
        <v>42325</v>
      </c>
      <c r="I10" s="4">
        <v>565467.78</v>
      </c>
      <c r="J10" s="2" t="s">
        <v>11</v>
      </c>
      <c r="K10" s="5">
        <v>0</v>
      </c>
      <c r="L10" s="2" t="s">
        <v>60</v>
      </c>
    </row>
    <row r="11" spans="1:12" x14ac:dyDescent="0.25">
      <c r="A11" s="2" t="s">
        <v>30</v>
      </c>
      <c r="B11" s="2" t="s">
        <v>59</v>
      </c>
      <c r="C11" s="2" t="s">
        <v>9</v>
      </c>
      <c r="D11" s="2" t="s">
        <v>329</v>
      </c>
      <c r="E11" s="2" t="s">
        <v>329</v>
      </c>
      <c r="F11" s="3">
        <v>42325</v>
      </c>
      <c r="G11" s="3">
        <v>42325</v>
      </c>
      <c r="H11" s="16">
        <v>42325</v>
      </c>
      <c r="I11" s="4">
        <v>92364.89</v>
      </c>
      <c r="J11" s="2" t="s">
        <v>11</v>
      </c>
      <c r="K11" s="5">
        <v>0</v>
      </c>
      <c r="L11" s="2" t="s">
        <v>61</v>
      </c>
    </row>
    <row r="12" spans="1:12" x14ac:dyDescent="0.25">
      <c r="A12" s="2" t="s">
        <v>34</v>
      </c>
      <c r="B12" s="8" t="s">
        <v>58</v>
      </c>
      <c r="C12" s="2" t="s">
        <v>9</v>
      </c>
      <c r="D12" s="2" t="s">
        <v>330</v>
      </c>
      <c r="E12" s="2" t="s">
        <v>330</v>
      </c>
      <c r="F12" s="3">
        <v>42318</v>
      </c>
      <c r="G12" s="3">
        <v>42318</v>
      </c>
      <c r="H12" s="16">
        <v>42318</v>
      </c>
      <c r="I12" s="4">
        <v>473245.35</v>
      </c>
      <c r="J12" s="2" t="s">
        <v>11</v>
      </c>
      <c r="K12" s="5">
        <v>0</v>
      </c>
      <c r="L12" s="2" t="s">
        <v>62</v>
      </c>
    </row>
    <row r="13" spans="1:12" x14ac:dyDescent="0.25">
      <c r="A13" s="2" t="s">
        <v>241</v>
      </c>
      <c r="B13" s="32" t="s">
        <v>258</v>
      </c>
      <c r="C13" s="2" t="s">
        <v>9</v>
      </c>
      <c r="D13" s="2" t="s">
        <v>331</v>
      </c>
      <c r="E13" s="2" t="s">
        <v>331</v>
      </c>
      <c r="F13" s="3">
        <v>42313</v>
      </c>
      <c r="G13" s="3">
        <v>42313</v>
      </c>
      <c r="H13" s="16">
        <v>42313</v>
      </c>
      <c r="I13" s="4">
        <v>25150.799999999999</v>
      </c>
      <c r="J13" s="2" t="s">
        <v>11</v>
      </c>
      <c r="K13" s="5">
        <v>0</v>
      </c>
      <c r="L13" s="2" t="s">
        <v>336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N3" sqref="N3"/>
    </sheetView>
  </sheetViews>
  <sheetFormatPr defaultRowHeight="15" x14ac:dyDescent="0.25"/>
  <cols>
    <col min="1" max="1" width="7.7109375" style="18" bestFit="1" customWidth="1"/>
    <col min="2" max="2" width="30.28515625" style="18" bestFit="1" customWidth="1"/>
    <col min="3" max="3" width="15" style="18" bestFit="1" customWidth="1"/>
    <col min="4" max="5" width="18.140625" style="18" bestFit="1" customWidth="1"/>
    <col min="6" max="6" width="12.140625" style="18" bestFit="1" customWidth="1"/>
    <col min="7" max="7" width="14.85546875" style="18" bestFit="1" customWidth="1"/>
    <col min="8" max="8" width="10.7109375" style="18" bestFit="1" customWidth="1"/>
    <col min="9" max="9" width="14" style="22" bestFit="1" customWidth="1"/>
    <col min="10" max="10" width="8.85546875" style="18" bestFit="1" customWidth="1"/>
    <col min="11" max="11" width="12.42578125" style="18" bestFit="1" customWidth="1"/>
    <col min="12" max="12" width="8.85546875" style="18" bestFit="1" customWidth="1"/>
    <col min="13" max="13" width="6.5703125" style="18" bestFit="1" customWidth="1"/>
    <col min="14" max="14" width="68.5703125" style="18" bestFit="1" customWidth="1"/>
    <col min="15" max="16384" width="9.140625" style="18"/>
  </cols>
  <sheetData>
    <row r="1" spans="1:14" x14ac:dyDescent="0.25">
      <c r="A1" s="38" t="s">
        <v>0</v>
      </c>
      <c r="B1" s="38" t="s">
        <v>52</v>
      </c>
      <c r="C1" s="38" t="s">
        <v>1</v>
      </c>
      <c r="D1" s="38" t="s">
        <v>2</v>
      </c>
      <c r="E1" s="38" t="s">
        <v>3</v>
      </c>
      <c r="F1" s="38" t="s">
        <v>4</v>
      </c>
      <c r="G1" s="38" t="s">
        <v>5</v>
      </c>
      <c r="H1" s="38" t="s">
        <v>53</v>
      </c>
      <c r="I1" s="23" t="s">
        <v>54</v>
      </c>
      <c r="J1" s="38" t="s">
        <v>6</v>
      </c>
      <c r="K1" s="38" t="s">
        <v>54</v>
      </c>
      <c r="L1" s="38" t="s">
        <v>6</v>
      </c>
      <c r="M1" s="38" t="s">
        <v>7</v>
      </c>
      <c r="N1" s="36" t="s">
        <v>55</v>
      </c>
    </row>
    <row r="2" spans="1:14" x14ac:dyDescent="0.25">
      <c r="A2" s="37" t="s">
        <v>319</v>
      </c>
      <c r="B2" s="37" t="s">
        <v>332</v>
      </c>
      <c r="C2" s="37" t="s">
        <v>9</v>
      </c>
      <c r="D2" s="37" t="s">
        <v>337</v>
      </c>
      <c r="E2" s="37" t="s">
        <v>337</v>
      </c>
      <c r="F2" s="35">
        <v>42341</v>
      </c>
      <c r="G2" s="35">
        <v>42341</v>
      </c>
      <c r="H2" s="35">
        <v>42341</v>
      </c>
      <c r="I2" s="27"/>
      <c r="J2" s="37"/>
      <c r="K2" s="34">
        <v>50589.599999999999</v>
      </c>
      <c r="L2" s="37" t="s">
        <v>11</v>
      </c>
      <c r="M2" s="33">
        <v>0</v>
      </c>
      <c r="N2" s="2" t="s">
        <v>353</v>
      </c>
    </row>
    <row r="3" spans="1:14" x14ac:dyDescent="0.25">
      <c r="A3" s="37" t="s">
        <v>15</v>
      </c>
      <c r="B3" s="37" t="s">
        <v>57</v>
      </c>
      <c r="C3" s="37" t="s">
        <v>9</v>
      </c>
      <c r="D3" s="37" t="s">
        <v>338</v>
      </c>
      <c r="E3" s="37" t="s">
        <v>338</v>
      </c>
      <c r="F3" s="35">
        <v>42348</v>
      </c>
      <c r="G3" s="35">
        <v>42348</v>
      </c>
      <c r="H3" s="35">
        <v>42348</v>
      </c>
      <c r="I3" s="27"/>
      <c r="J3" s="37"/>
      <c r="K3" s="34">
        <v>92795.5</v>
      </c>
      <c r="L3" s="37" t="s">
        <v>11</v>
      </c>
      <c r="M3" s="33">
        <v>0</v>
      </c>
      <c r="N3" t="s">
        <v>121</v>
      </c>
    </row>
    <row r="4" spans="1:14" x14ac:dyDescent="0.25">
      <c r="A4" s="37" t="s">
        <v>15</v>
      </c>
      <c r="B4" s="37" t="s">
        <v>57</v>
      </c>
      <c r="C4" s="37" t="s">
        <v>9</v>
      </c>
      <c r="D4" s="37" t="s">
        <v>339</v>
      </c>
      <c r="E4" s="37" t="s">
        <v>339</v>
      </c>
      <c r="F4" s="35">
        <v>42359</v>
      </c>
      <c r="G4" s="35">
        <v>42359</v>
      </c>
      <c r="H4" s="35">
        <v>42359</v>
      </c>
      <c r="I4" s="27"/>
      <c r="J4" s="37"/>
      <c r="K4" s="34">
        <v>60029.07</v>
      </c>
      <c r="L4" s="37" t="s">
        <v>11</v>
      </c>
      <c r="M4" s="33">
        <v>0</v>
      </c>
      <c r="N4" t="s">
        <v>121</v>
      </c>
    </row>
    <row r="5" spans="1:14" x14ac:dyDescent="0.25">
      <c r="A5" s="37" t="s">
        <v>18</v>
      </c>
      <c r="B5" s="37" t="s">
        <v>68</v>
      </c>
      <c r="C5" s="37" t="s">
        <v>9</v>
      </c>
      <c r="D5" s="37" t="s">
        <v>340</v>
      </c>
      <c r="E5" s="37" t="s">
        <v>340</v>
      </c>
      <c r="F5" s="35">
        <v>42341</v>
      </c>
      <c r="G5" s="35">
        <v>42341</v>
      </c>
      <c r="H5" s="35">
        <v>42341</v>
      </c>
      <c r="I5" s="27"/>
      <c r="J5" s="37"/>
      <c r="K5" s="34">
        <v>28453.99</v>
      </c>
      <c r="L5" s="37" t="s">
        <v>11</v>
      </c>
      <c r="M5" s="33">
        <v>0</v>
      </c>
      <c r="N5" s="2" t="s">
        <v>354</v>
      </c>
    </row>
    <row r="6" spans="1:14" x14ac:dyDescent="0.25">
      <c r="A6" s="37" t="s">
        <v>28</v>
      </c>
      <c r="B6" s="2" t="s">
        <v>59</v>
      </c>
      <c r="C6" s="37" t="s">
        <v>9</v>
      </c>
      <c r="D6" s="37" t="s">
        <v>341</v>
      </c>
      <c r="E6" s="37" t="s">
        <v>341</v>
      </c>
      <c r="F6" s="35">
        <v>42354</v>
      </c>
      <c r="G6" s="35">
        <v>42354</v>
      </c>
      <c r="H6" s="35">
        <v>42354</v>
      </c>
      <c r="I6" s="27"/>
      <c r="J6" s="37"/>
      <c r="K6" s="34">
        <v>534481.72</v>
      </c>
      <c r="L6" s="37" t="s">
        <v>11</v>
      </c>
      <c r="M6" s="33">
        <v>0</v>
      </c>
      <c r="N6" s="2" t="s">
        <v>60</v>
      </c>
    </row>
    <row r="7" spans="1:14" x14ac:dyDescent="0.25">
      <c r="A7" s="37" t="s">
        <v>30</v>
      </c>
      <c r="B7" s="2" t="s">
        <v>59</v>
      </c>
      <c r="C7" s="37" t="s">
        <v>9</v>
      </c>
      <c r="D7" s="37" t="s">
        <v>342</v>
      </c>
      <c r="E7" s="37" t="s">
        <v>342</v>
      </c>
      <c r="F7" s="35">
        <v>42354</v>
      </c>
      <c r="G7" s="35">
        <v>42354</v>
      </c>
      <c r="H7" s="35">
        <v>42354</v>
      </c>
      <c r="I7" s="27"/>
      <c r="J7" s="37"/>
      <c r="K7" s="34">
        <v>53096.29</v>
      </c>
      <c r="L7" s="37" t="s">
        <v>11</v>
      </c>
      <c r="M7" s="33">
        <v>0</v>
      </c>
      <c r="N7" s="2" t="s">
        <v>61</v>
      </c>
    </row>
    <row r="8" spans="1:14" x14ac:dyDescent="0.25">
      <c r="A8" s="37" t="s">
        <v>34</v>
      </c>
      <c r="B8" s="8" t="s">
        <v>58</v>
      </c>
      <c r="C8" s="37" t="s">
        <v>9</v>
      </c>
      <c r="D8" s="37" t="s">
        <v>343</v>
      </c>
      <c r="E8" s="37" t="s">
        <v>343</v>
      </c>
      <c r="F8" s="35">
        <v>42347</v>
      </c>
      <c r="G8" s="35">
        <v>42347</v>
      </c>
      <c r="H8" s="35">
        <v>42347</v>
      </c>
      <c r="I8" s="27"/>
      <c r="J8" s="37"/>
      <c r="K8" s="34">
        <v>463439.37</v>
      </c>
      <c r="L8" s="37" t="s">
        <v>11</v>
      </c>
      <c r="M8" s="33">
        <v>0</v>
      </c>
      <c r="N8" s="2" t="s">
        <v>62</v>
      </c>
    </row>
    <row r="9" spans="1:14" x14ac:dyDescent="0.25">
      <c r="A9" s="37" t="s">
        <v>344</v>
      </c>
      <c r="B9" s="37" t="s">
        <v>355</v>
      </c>
      <c r="C9" s="37" t="s">
        <v>9</v>
      </c>
      <c r="D9" s="37" t="s">
        <v>345</v>
      </c>
      <c r="E9" s="37" t="s">
        <v>345</v>
      </c>
      <c r="F9" s="35">
        <v>42348</v>
      </c>
      <c r="G9" s="35">
        <v>42348</v>
      </c>
      <c r="H9" s="35">
        <v>42348</v>
      </c>
      <c r="I9" s="27"/>
      <c r="J9" s="37"/>
      <c r="K9" s="34">
        <v>28880.639999999999</v>
      </c>
      <c r="L9" s="37" t="s">
        <v>11</v>
      </c>
      <c r="M9" s="33">
        <v>0</v>
      </c>
      <c r="N9" s="2" t="s">
        <v>356</v>
      </c>
    </row>
    <row r="10" spans="1:14" x14ac:dyDescent="0.25">
      <c r="A10" s="37" t="s">
        <v>346</v>
      </c>
      <c r="B10" s="37" t="s">
        <v>357</v>
      </c>
      <c r="C10" s="37" t="s">
        <v>9</v>
      </c>
      <c r="D10" s="37" t="s">
        <v>347</v>
      </c>
      <c r="E10" s="37" t="s">
        <v>347</v>
      </c>
      <c r="F10" s="35">
        <v>42359</v>
      </c>
      <c r="G10" s="35">
        <v>42359</v>
      </c>
      <c r="H10" s="35">
        <v>42359</v>
      </c>
      <c r="I10" s="27"/>
      <c r="J10" s="37"/>
      <c r="K10" s="34">
        <v>46711.199999999997</v>
      </c>
      <c r="L10" s="37" t="s">
        <v>11</v>
      </c>
      <c r="M10" s="33">
        <v>0</v>
      </c>
      <c r="N10" s="2" t="s">
        <v>358</v>
      </c>
    </row>
    <row r="11" spans="1:14" x14ac:dyDescent="0.25">
      <c r="A11" s="37" t="s">
        <v>348</v>
      </c>
      <c r="B11" s="37" t="s">
        <v>359</v>
      </c>
      <c r="C11" s="37" t="s">
        <v>9</v>
      </c>
      <c r="D11" s="37" t="s">
        <v>349</v>
      </c>
      <c r="E11" s="37" t="s">
        <v>349</v>
      </c>
      <c r="F11" s="35">
        <v>42340</v>
      </c>
      <c r="G11" s="35">
        <v>42340</v>
      </c>
      <c r="H11" s="35">
        <v>42340</v>
      </c>
      <c r="I11" s="27">
        <v>38611</v>
      </c>
      <c r="J11" s="37" t="s">
        <v>360</v>
      </c>
      <c r="K11" s="34">
        <v>27066.31</v>
      </c>
      <c r="L11" s="37" t="s">
        <v>11</v>
      </c>
      <c r="M11" s="33">
        <v>0</v>
      </c>
      <c r="N11" s="2" t="s">
        <v>361</v>
      </c>
    </row>
    <row r="12" spans="1:14" x14ac:dyDescent="0.25">
      <c r="A12" s="37" t="s">
        <v>42</v>
      </c>
      <c r="B12" s="37" t="s">
        <v>85</v>
      </c>
      <c r="C12" s="37" t="s">
        <v>9</v>
      </c>
      <c r="D12" s="37" t="s">
        <v>350</v>
      </c>
      <c r="E12" s="37" t="s">
        <v>350</v>
      </c>
      <c r="F12" s="35">
        <v>42341</v>
      </c>
      <c r="G12" s="35">
        <v>42341</v>
      </c>
      <c r="H12" s="35">
        <v>42341</v>
      </c>
      <c r="I12" s="27"/>
      <c r="J12" s="37"/>
      <c r="K12" s="34">
        <v>33605.93</v>
      </c>
      <c r="L12" s="37" t="s">
        <v>11</v>
      </c>
      <c r="M12" s="33">
        <v>0</v>
      </c>
      <c r="N12" s="2" t="s">
        <v>362</v>
      </c>
    </row>
    <row r="13" spans="1:14" x14ac:dyDescent="0.25">
      <c r="A13" s="37" t="s">
        <v>44</v>
      </c>
      <c r="B13" s="37" t="s">
        <v>87</v>
      </c>
      <c r="C13" s="37" t="s">
        <v>9</v>
      </c>
      <c r="D13" s="37" t="s">
        <v>351</v>
      </c>
      <c r="E13" s="37" t="s">
        <v>351</v>
      </c>
      <c r="F13" s="35">
        <v>42341</v>
      </c>
      <c r="G13" s="35">
        <v>42341</v>
      </c>
      <c r="H13" s="35">
        <v>42341</v>
      </c>
      <c r="I13" s="27"/>
      <c r="J13" s="37"/>
      <c r="K13" s="34">
        <v>157999.07</v>
      </c>
      <c r="L13" s="37" t="s">
        <v>11</v>
      </c>
      <c r="M13" s="33">
        <v>0</v>
      </c>
      <c r="N13" s="2" t="s">
        <v>363</v>
      </c>
    </row>
    <row r="14" spans="1:14" x14ac:dyDescent="0.25">
      <c r="A14" s="37" t="s">
        <v>44</v>
      </c>
      <c r="B14" s="37" t="s">
        <v>87</v>
      </c>
      <c r="C14" s="37" t="s">
        <v>9</v>
      </c>
      <c r="D14" s="37" t="s">
        <v>352</v>
      </c>
      <c r="E14" s="37" t="s">
        <v>352</v>
      </c>
      <c r="F14" s="35">
        <v>42355</v>
      </c>
      <c r="G14" s="35">
        <v>42355</v>
      </c>
      <c r="H14" s="35">
        <v>42355</v>
      </c>
      <c r="I14" s="27"/>
      <c r="J14" s="37"/>
      <c r="K14" s="34">
        <v>249186.56</v>
      </c>
      <c r="L14" s="37" t="s">
        <v>11</v>
      </c>
      <c r="M14" s="33">
        <v>0</v>
      </c>
      <c r="N14" s="2" t="s">
        <v>299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Apr 15</vt:lpstr>
      <vt:lpstr>May 15</vt:lpstr>
      <vt:lpstr>Jun 15</vt:lpstr>
      <vt:lpstr>Jul 15</vt:lpstr>
      <vt:lpstr>Aug 15</vt:lpstr>
      <vt:lpstr>Sept 15</vt:lpstr>
      <vt:lpstr>Oct 15</vt:lpstr>
      <vt:lpstr>Nov 15</vt:lpstr>
      <vt:lpstr>Dec 15</vt:lpstr>
      <vt:lpstr>Jan 16</vt:lpstr>
      <vt:lpstr>Feb 16</vt:lpstr>
      <vt:lpstr>Mar 16</vt:lpstr>
      <vt:lpstr>2015-16</vt:lpstr>
      <vt:lpstr>Pivot</vt:lpstr>
      <vt:lpstr>Category Split</vt:lpstr>
      <vt:lpstr>Lookup</vt:lpstr>
    </vt:vector>
  </TitlesOfParts>
  <Company>SQA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Lindsey Furness</dc:creator>
  <cp:lastModifiedBy>John Tweedie</cp:lastModifiedBy>
  <cp:lastPrinted>2015-11-02T09:55:09Z</cp:lastPrinted>
  <dcterms:created xsi:type="dcterms:W3CDTF">2015-05-13T14:40:41Z</dcterms:created>
  <dcterms:modified xsi:type="dcterms:W3CDTF">2017-01-26T11:39:25Z</dcterms:modified>
</cp:coreProperties>
</file>