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385" activeTab="0"/>
  </bookViews>
  <sheets>
    <sheet name="Access 2 Clusters" sheetId="1" r:id="rId1"/>
    <sheet name="Access 3 Clusters" sheetId="2" r:id="rId2"/>
    <sheet name="SG" sheetId="3" r:id="rId3"/>
    <sheet name="Int 1" sheetId="4" r:id="rId4"/>
    <sheet name="Int 2" sheetId="5" r:id="rId5"/>
    <sheet name="Higher" sheetId="6" r:id="rId6"/>
    <sheet name="Ad Higher" sheetId="7" r:id="rId7"/>
  </sheets>
  <definedNames>
    <definedName name="_xlnm.Print_Area" localSheetId="2">'SG'!$A:$IV</definedName>
  </definedNames>
  <calcPr fullCalcOnLoad="1"/>
</workbook>
</file>

<file path=xl/sharedStrings.xml><?xml version="1.0" encoding="utf-8"?>
<sst xmlns="http://schemas.openxmlformats.org/spreadsheetml/2006/main" count="579" uniqueCount="160">
  <si>
    <t>Applied Mathematics</t>
  </si>
  <si>
    <t>Art and Design Enquiry: Design</t>
  </si>
  <si>
    <t>Art and Design Enquiry: Expressive</t>
  </si>
  <si>
    <t>Art and Design: Research and Appreciation</t>
  </si>
  <si>
    <t>Accounting &amp; Finance</t>
  </si>
  <si>
    <t>Contemporary Social Studies</t>
  </si>
  <si>
    <t>Craft &amp; Design</t>
  </si>
  <si>
    <t>English - Alternative Communication</t>
  </si>
  <si>
    <t>English - Spoken</t>
  </si>
  <si>
    <t>Home Economics</t>
  </si>
  <si>
    <t>Religious Studies</t>
  </si>
  <si>
    <t>Science</t>
  </si>
  <si>
    <t>Social &amp; Vocational Skills</t>
  </si>
  <si>
    <t>Urdu</t>
  </si>
  <si>
    <t>Gaelic (Learners) - Writing</t>
  </si>
  <si>
    <t>Subtotals</t>
  </si>
  <si>
    <t>-</t>
  </si>
  <si>
    <t>A</t>
  </si>
  <si>
    <t>B</t>
  </si>
  <si>
    <t>C</t>
  </si>
  <si>
    <t>Accounting and Finance</t>
  </si>
  <si>
    <t>Administration</t>
  </si>
  <si>
    <t>Art and Design</t>
  </si>
  <si>
    <t>Biology</t>
  </si>
  <si>
    <t>Business Management</t>
  </si>
  <si>
    <t>Care</t>
  </si>
  <si>
    <t>Chemistry</t>
  </si>
  <si>
    <t>Classical Studies</t>
  </si>
  <si>
    <t>Computing Studies</t>
  </si>
  <si>
    <t>Drama</t>
  </si>
  <si>
    <t>Economics</t>
  </si>
  <si>
    <t>Engineering Craft Skills</t>
  </si>
  <si>
    <t>English</t>
  </si>
  <si>
    <t>French</t>
  </si>
  <si>
    <t>Gaelic (Learners)</t>
  </si>
  <si>
    <t>Geography</t>
  </si>
  <si>
    <t>Geology</t>
  </si>
  <si>
    <t>German</t>
  </si>
  <si>
    <t>Health and Food Technology</t>
  </si>
  <si>
    <t>History</t>
  </si>
  <si>
    <t>Italian</t>
  </si>
  <si>
    <t>Latin</t>
  </si>
  <si>
    <t>Managing Environmental Resources</t>
  </si>
  <si>
    <t>Mathematics</t>
  </si>
  <si>
    <t>Media Studies</t>
  </si>
  <si>
    <t>Modern Studies</t>
  </si>
  <si>
    <t>Music</t>
  </si>
  <si>
    <t>Personal and Social Education</t>
  </si>
  <si>
    <t>Physical Education</t>
  </si>
  <si>
    <t>Physics</t>
  </si>
  <si>
    <t>Psychology</t>
  </si>
  <si>
    <t>Russian</t>
  </si>
  <si>
    <t>Sociology</t>
  </si>
  <si>
    <t>Spanish</t>
  </si>
  <si>
    <t>Travel and Tourism</t>
  </si>
  <si>
    <t>Woodworking Skills</t>
  </si>
  <si>
    <t>Home Economics - Fashion and Textile Technology</t>
  </si>
  <si>
    <t>Home Economics - Lifestyle and Consumer Technology</t>
  </si>
  <si>
    <t>Religious, Moral and Philosophical Studies</t>
  </si>
  <si>
    <t>SUBJECT</t>
  </si>
  <si>
    <t>PASSES</t>
  </si>
  <si>
    <t>No Awards</t>
  </si>
  <si>
    <t>Totals</t>
  </si>
  <si>
    <t>Automotive Engineering</t>
  </si>
  <si>
    <t>Biotechnology</t>
  </si>
  <si>
    <t>Care Issues for Society</t>
  </si>
  <si>
    <t>Classical Greek</t>
  </si>
  <si>
    <t>Computing</t>
  </si>
  <si>
    <t>Construction Craft Skills</t>
  </si>
  <si>
    <t>Construction Industry Practice</t>
  </si>
  <si>
    <t>Craft and Design</t>
  </si>
  <si>
    <t>Design</t>
  </si>
  <si>
    <t>Electronic and Electrical Fundamentals</t>
  </si>
  <si>
    <t>Fabrication and Welding</t>
  </si>
  <si>
    <t>Fitness and Exercise</t>
  </si>
  <si>
    <t>Gaidhlig</t>
  </si>
  <si>
    <t>Graphic Communication</t>
  </si>
  <si>
    <t>Health and Safety in Care Settings</t>
  </si>
  <si>
    <t>Hospitality - General Operations</t>
  </si>
  <si>
    <t>Hospitality - Practical Cookery</t>
  </si>
  <si>
    <t>Hospitality - Professional Cookery</t>
  </si>
  <si>
    <t>Information Systems</t>
  </si>
  <si>
    <t>Leading Sports Activities</t>
  </si>
  <si>
    <t>Philosophy</t>
  </si>
  <si>
    <t>Selling Overseas Tourist Destinations</t>
  </si>
  <si>
    <t>Technological Studies</t>
  </si>
  <si>
    <t>Home Economics - Health and Food Technology</t>
  </si>
  <si>
    <t>Hospitality - Reception and Accommodation Operations</t>
  </si>
  <si>
    <t>Compensatory Award</t>
  </si>
  <si>
    <t>Building Services</t>
  </si>
  <si>
    <t>Building and Architectural Technology</t>
  </si>
  <si>
    <t>Care Practice</t>
  </si>
  <si>
    <t>Civil Engineering</t>
  </si>
  <si>
    <t>Construction</t>
  </si>
  <si>
    <t>Dance Practice</t>
  </si>
  <si>
    <t>Early Years Care and Education</t>
  </si>
  <si>
    <t>Electronics</t>
  </si>
  <si>
    <t>Fabrication and Welding Engineering</t>
  </si>
  <si>
    <t>Food Production Supervision</t>
  </si>
  <si>
    <t>Hospitality - Food and Drink Service</t>
  </si>
  <si>
    <t>Human Biology</t>
  </si>
  <si>
    <t>Manufacturing</t>
  </si>
  <si>
    <t>Mechanical Engineering</t>
  </si>
  <si>
    <t>Mechatronics</t>
  </si>
  <si>
    <t>Mental Health Care</t>
  </si>
  <si>
    <t>Photography for the Media</t>
  </si>
  <si>
    <t>Politics</t>
  </si>
  <si>
    <t>Professional Patisserie</t>
  </si>
  <si>
    <t>Quantity Surveying</t>
  </si>
  <si>
    <t>Retail Travel</t>
  </si>
  <si>
    <t>Selling Scheduled Air Travel</t>
  </si>
  <si>
    <t>Sports Coaching Studies</t>
  </si>
  <si>
    <t>Sports Organisation</t>
  </si>
  <si>
    <t>Structural Engineering</t>
  </si>
  <si>
    <t>Tourism</t>
  </si>
  <si>
    <t>Visual Arts</t>
  </si>
  <si>
    <t>Advertising, Marketing and Public Relations</t>
  </si>
  <si>
    <t>Experiential Approaches to Early Years Care and Education</t>
  </si>
  <si>
    <t>Hairdressing: Principles of Colouring Hair</t>
  </si>
  <si>
    <t>2003 Pre Appeal data - Advanced Higher Entries and Course Awards</t>
  </si>
  <si>
    <t>2003 Pre Appeal data - Higher Entries and Course Awards</t>
  </si>
  <si>
    <t>2003 Pre Appeal data - Intermediate 2 Entries and Course Awards</t>
  </si>
  <si>
    <t>2003 Pre Appeal data - Intermediate 1 Entries and Course Awards</t>
  </si>
  <si>
    <t>2003 Pre Appeal data - Standard Grade Entries and Course Awards</t>
  </si>
  <si>
    <t>Business</t>
  </si>
  <si>
    <t>English and Communication</t>
  </si>
  <si>
    <t>Enterprise through Craft</t>
  </si>
  <si>
    <t>Personal Care</t>
  </si>
  <si>
    <t>Social Subjects</t>
  </si>
  <si>
    <t>2003 Pre Appeal data - Access 2 Cluster Entries and Awards</t>
  </si>
  <si>
    <t>2003 Pre Appeal data - Access 3 Cluster Entries and Awards</t>
  </si>
  <si>
    <t>Pass Rate 2002</t>
  </si>
  <si>
    <t>Pass Rate 2003</t>
  </si>
  <si>
    <t>French - Writing</t>
  </si>
  <si>
    <t>German - Writing</t>
  </si>
  <si>
    <t>Italian - Writing</t>
  </si>
  <si>
    <t>Russian - Writing</t>
  </si>
  <si>
    <t>Spanish - Writing</t>
  </si>
  <si>
    <t>Urdu - Writing</t>
  </si>
  <si>
    <t>Amenity Horticulture</t>
  </si>
  <si>
    <t>56.5%</t>
  </si>
  <si>
    <t>Fish Husbandry</t>
  </si>
  <si>
    <t>Forestry Practice</t>
  </si>
  <si>
    <t>66.7%</t>
  </si>
  <si>
    <t>75.0%</t>
  </si>
  <si>
    <t>Investigating Fish Rearing Systems</t>
  </si>
  <si>
    <t>100.0%</t>
  </si>
  <si>
    <t>61.9%</t>
  </si>
  <si>
    <t>0.0%</t>
  </si>
  <si>
    <t>Plant Propagation</t>
  </si>
  <si>
    <t>Beauty: Beauty Care</t>
  </si>
  <si>
    <t>85.7%</t>
  </si>
  <si>
    <t>Resulted Entries 2002</t>
  </si>
  <si>
    <t>Resulted Entries 2003</t>
  </si>
  <si>
    <t>Entries</t>
  </si>
  <si>
    <t>Successful Awards</t>
  </si>
  <si>
    <t>Success Rate</t>
  </si>
  <si>
    <t>No Award</t>
  </si>
  <si>
    <t>% Grades    1-6 in 2002</t>
  </si>
  <si>
    <t>% Grades     1-6 in 2003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</si>
</sst>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7">
    <font>
      <sz val="10"/>
      <name val="Times New Roman"/>
      <family val="0"/>
    </font>
    <font>
      <b/>
      <sz val="11"/>
      <name val="Times New Roman"/>
      <family val="1"/>
    </font>
    <font>
      <sz val="12"/>
      <name val="Times New Roman"/>
      <family val="0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20" applyFont="1" applyBorder="1">
      <alignment/>
      <protection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21" applyNumberFormat="1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21" applyNumberFormat="1" applyBorder="1" applyAlignment="1">
      <alignment/>
    </xf>
    <xf numFmtId="3" fontId="0" fillId="0" borderId="4" xfId="0" applyNumberFormat="1" applyBorder="1" applyAlignment="1">
      <alignment/>
    </xf>
    <xf numFmtId="164" fontId="0" fillId="0" borderId="4" xfId="21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6" fillId="0" borderId="7" xfId="0" applyFont="1" applyBorder="1" applyAlignment="1">
      <alignment/>
    </xf>
    <xf numFmtId="164" fontId="0" fillId="0" borderId="3" xfId="21" applyNumberFormat="1" applyFon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4" fontId="0" fillId="0" borderId="7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49" fontId="0" fillId="0" borderId="3" xfId="21" applyNumberFormat="1" applyFont="1" applyBorder="1" applyAlignment="1">
      <alignment horizontal="right"/>
    </xf>
    <xf numFmtId="0" fontId="1" fillId="0" borderId="0" xfId="19" applyFont="1">
      <alignment/>
      <protection/>
    </xf>
    <xf numFmtId="0" fontId="0" fillId="0" borderId="0" xfId="19">
      <alignment/>
      <protection/>
    </xf>
    <xf numFmtId="0" fontId="6" fillId="0" borderId="4" xfId="19" applyFont="1" applyBorder="1" applyAlignment="1">
      <alignment horizontal="center" vertical="center" wrapText="1"/>
      <protection/>
    </xf>
    <xf numFmtId="0" fontId="6" fillId="0" borderId="0" xfId="19" applyFont="1">
      <alignment/>
      <protection/>
    </xf>
    <xf numFmtId="0" fontId="0" fillId="0" borderId="1" xfId="19" applyBorder="1">
      <alignment/>
      <protection/>
    </xf>
    <xf numFmtId="0" fontId="6" fillId="0" borderId="3" xfId="19" applyFont="1" applyBorder="1">
      <alignment/>
      <protection/>
    </xf>
    <xf numFmtId="3" fontId="0" fillId="0" borderId="3" xfId="19" applyNumberFormat="1" applyBorder="1">
      <alignment/>
      <protection/>
    </xf>
    <xf numFmtId="164" fontId="0" fillId="0" borderId="3" xfId="19" applyNumberFormat="1" applyBorder="1">
      <alignment/>
      <protection/>
    </xf>
    <xf numFmtId="3" fontId="0" fillId="0" borderId="3" xfId="19" applyNumberFormat="1" applyBorder="1" applyAlignment="1">
      <alignment horizontal="right"/>
      <protection/>
    </xf>
    <xf numFmtId="0" fontId="6" fillId="0" borderId="4" xfId="19" applyFont="1" applyBorder="1">
      <alignment/>
      <protection/>
    </xf>
    <xf numFmtId="3" fontId="0" fillId="0" borderId="4" xfId="19" applyNumberFormat="1" applyBorder="1">
      <alignment/>
      <protection/>
    </xf>
    <xf numFmtId="164" fontId="0" fillId="0" borderId="4" xfId="19" applyNumberFormat="1" applyBorder="1">
      <alignment/>
      <protection/>
    </xf>
    <xf numFmtId="0" fontId="6" fillId="0" borderId="1" xfId="19" applyFont="1" applyBorder="1">
      <alignment/>
      <protection/>
    </xf>
    <xf numFmtId="3" fontId="0" fillId="0" borderId="1" xfId="19" applyNumberFormat="1" applyBorder="1">
      <alignment/>
      <protection/>
    </xf>
    <xf numFmtId="0" fontId="0" fillId="0" borderId="3" xfId="19" applyBorder="1">
      <alignment/>
      <protection/>
    </xf>
    <xf numFmtId="0" fontId="6" fillId="0" borderId="8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0" fontId="0" fillId="0" borderId="10" xfId="19" applyBorder="1" applyAlignment="1">
      <alignment/>
      <protection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e appeal stats 2003" xfId="19"/>
    <cellStyle name="Normal_V99HG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ySplit="4" topLeftCell="BM5" activePane="bottomLeft" state="frozen"/>
      <selection pane="topLeft" activeCell="L48" sqref="L48"/>
      <selection pane="bottomLeft" activeCell="A1" sqref="A1"/>
    </sheetView>
  </sheetViews>
  <sheetFormatPr defaultColWidth="9.33203125" defaultRowHeight="12.75"/>
  <cols>
    <col min="1" max="1" width="43.66015625" style="52" customWidth="1"/>
    <col min="2" max="2" width="8.33203125" style="52" customWidth="1"/>
    <col min="3" max="3" width="11.83203125" style="52" customWidth="1"/>
    <col min="4" max="4" width="8.66015625" style="52" customWidth="1"/>
    <col min="5" max="5" width="8.33203125" style="52" customWidth="1"/>
    <col min="6" max="6" width="11.83203125" style="52" customWidth="1"/>
    <col min="7" max="7" width="8.66015625" style="52" customWidth="1"/>
    <col min="8" max="16384" width="9.33203125" style="52" customWidth="1"/>
  </cols>
  <sheetData>
    <row r="1" ht="14.25">
      <c r="A1" s="51" t="s">
        <v>129</v>
      </c>
    </row>
    <row r="2" ht="14.25">
      <c r="A2" s="51"/>
    </row>
    <row r="3" spans="1:7" ht="14.25">
      <c r="A3" s="51"/>
      <c r="B3" s="66">
        <v>2002</v>
      </c>
      <c r="C3" s="67"/>
      <c r="D3" s="68"/>
      <c r="E3" s="66">
        <v>2003</v>
      </c>
      <c r="F3" s="67"/>
      <c r="G3" s="69"/>
    </row>
    <row r="4" spans="1:7" s="54" customFormat="1" ht="25.5">
      <c r="A4" s="53" t="s">
        <v>59</v>
      </c>
      <c r="B4" s="53" t="s">
        <v>154</v>
      </c>
      <c r="C4" s="53" t="s">
        <v>155</v>
      </c>
      <c r="D4" s="53" t="s">
        <v>156</v>
      </c>
      <c r="E4" s="53" t="s">
        <v>154</v>
      </c>
      <c r="F4" s="53" t="s">
        <v>155</v>
      </c>
      <c r="G4" s="53" t="s">
        <v>156</v>
      </c>
    </row>
    <row r="5" spans="1:7" ht="12.75">
      <c r="A5" s="63"/>
      <c r="B5" s="64"/>
      <c r="C5" s="64"/>
      <c r="D5" s="64"/>
      <c r="E5" s="64"/>
      <c r="F5" s="64"/>
      <c r="G5" s="55"/>
    </row>
    <row r="6" spans="1:7" ht="12.75">
      <c r="A6" s="56" t="s">
        <v>22</v>
      </c>
      <c r="B6" s="57">
        <v>167</v>
      </c>
      <c r="C6" s="57">
        <v>90</v>
      </c>
      <c r="D6" s="58">
        <f aca="true" t="shared" si="0" ref="D6:D26">C6/B6</f>
        <v>0.5389221556886228</v>
      </c>
      <c r="E6" s="57">
        <v>146</v>
      </c>
      <c r="F6" s="57">
        <v>96</v>
      </c>
      <c r="G6" s="58">
        <f aca="true" t="shared" si="1" ref="G6:G26">F6/E6</f>
        <v>0.6575342465753424</v>
      </c>
    </row>
    <row r="7" spans="1:7" ht="12.75">
      <c r="A7" s="56" t="s">
        <v>124</v>
      </c>
      <c r="B7" s="57">
        <v>15</v>
      </c>
      <c r="C7" s="57">
        <v>11</v>
      </c>
      <c r="D7" s="58">
        <f t="shared" si="0"/>
        <v>0.7333333333333333</v>
      </c>
      <c r="E7" s="57">
        <v>12</v>
      </c>
      <c r="F7" s="57">
        <v>8</v>
      </c>
      <c r="G7" s="58">
        <f t="shared" si="1"/>
        <v>0.6666666666666666</v>
      </c>
    </row>
    <row r="8" spans="1:7" ht="12.75">
      <c r="A8" s="56" t="s">
        <v>67</v>
      </c>
      <c r="B8" s="57">
        <v>253</v>
      </c>
      <c r="C8" s="57">
        <v>151</v>
      </c>
      <c r="D8" s="58">
        <f t="shared" si="0"/>
        <v>0.5968379446640316</v>
      </c>
      <c r="E8" s="57">
        <v>182</v>
      </c>
      <c r="F8" s="57">
        <v>132</v>
      </c>
      <c r="G8" s="58">
        <f t="shared" si="1"/>
        <v>0.7252747252747253</v>
      </c>
    </row>
    <row r="9" spans="1:7" ht="12.75">
      <c r="A9" s="56" t="s">
        <v>29</v>
      </c>
      <c r="B9" s="57">
        <v>5</v>
      </c>
      <c r="C9" s="57">
        <v>0</v>
      </c>
      <c r="D9" s="58">
        <f t="shared" si="0"/>
        <v>0</v>
      </c>
      <c r="E9" s="57">
        <v>37</v>
      </c>
      <c r="F9" s="57">
        <v>22</v>
      </c>
      <c r="G9" s="58">
        <f t="shared" si="1"/>
        <v>0.5945945945945946</v>
      </c>
    </row>
    <row r="10" spans="1:7" ht="12.75">
      <c r="A10" s="56" t="s">
        <v>125</v>
      </c>
      <c r="B10" s="57">
        <v>503</v>
      </c>
      <c r="C10" s="57">
        <v>316</v>
      </c>
      <c r="D10" s="58">
        <f t="shared" si="0"/>
        <v>0.6282306163021869</v>
      </c>
      <c r="E10" s="57">
        <v>390</v>
      </c>
      <c r="F10" s="57">
        <v>259</v>
      </c>
      <c r="G10" s="58">
        <f t="shared" si="1"/>
        <v>0.6641025641025641</v>
      </c>
    </row>
    <row r="11" spans="1:7" ht="12.75">
      <c r="A11" s="56" t="s">
        <v>126</v>
      </c>
      <c r="B11" s="57">
        <v>66</v>
      </c>
      <c r="C11" s="57">
        <v>10</v>
      </c>
      <c r="D11" s="58">
        <f t="shared" si="0"/>
        <v>0.15151515151515152</v>
      </c>
      <c r="E11" s="57">
        <v>50</v>
      </c>
      <c r="F11" s="57">
        <v>5</v>
      </c>
      <c r="G11" s="58">
        <f t="shared" si="1"/>
        <v>0.1</v>
      </c>
    </row>
    <row r="12" spans="1:7" ht="12.75">
      <c r="A12" s="56" t="s">
        <v>33</v>
      </c>
      <c r="B12" s="57">
        <v>112</v>
      </c>
      <c r="C12" s="57">
        <v>47</v>
      </c>
      <c r="D12" s="58">
        <f t="shared" si="0"/>
        <v>0.41964285714285715</v>
      </c>
      <c r="E12" s="57">
        <v>137</v>
      </c>
      <c r="F12" s="57">
        <v>62</v>
      </c>
      <c r="G12" s="58">
        <f t="shared" si="1"/>
        <v>0.45255474452554745</v>
      </c>
    </row>
    <row r="13" spans="1:7" ht="12.75">
      <c r="A13" s="56" t="s">
        <v>37</v>
      </c>
      <c r="B13" s="57">
        <v>46</v>
      </c>
      <c r="C13" s="57">
        <v>14</v>
      </c>
      <c r="D13" s="58">
        <f t="shared" si="0"/>
        <v>0.30434782608695654</v>
      </c>
      <c r="E13" s="57">
        <v>42</v>
      </c>
      <c r="F13" s="57">
        <v>36</v>
      </c>
      <c r="G13" s="58">
        <f t="shared" si="1"/>
        <v>0.8571428571428571</v>
      </c>
    </row>
    <row r="14" spans="1:7" ht="12.75">
      <c r="A14" s="56" t="s">
        <v>9</v>
      </c>
      <c r="B14" s="57">
        <v>196</v>
      </c>
      <c r="C14" s="57">
        <v>95</v>
      </c>
      <c r="D14" s="58">
        <f t="shared" si="0"/>
        <v>0.4846938775510204</v>
      </c>
      <c r="E14" s="57">
        <v>83</v>
      </c>
      <c r="F14" s="57">
        <v>56</v>
      </c>
      <c r="G14" s="58">
        <f t="shared" si="1"/>
        <v>0.6746987951807228</v>
      </c>
    </row>
    <row r="15" spans="1:7" ht="12.75">
      <c r="A15" s="56" t="s">
        <v>40</v>
      </c>
      <c r="B15" s="57">
        <v>14</v>
      </c>
      <c r="C15" s="57">
        <v>14</v>
      </c>
      <c r="D15" s="58">
        <f t="shared" si="0"/>
        <v>1</v>
      </c>
      <c r="E15" s="57">
        <v>15</v>
      </c>
      <c r="F15" s="57">
        <v>15</v>
      </c>
      <c r="G15" s="58">
        <f t="shared" si="1"/>
        <v>1</v>
      </c>
    </row>
    <row r="16" spans="1:7" ht="12.75">
      <c r="A16" s="56" t="s">
        <v>42</v>
      </c>
      <c r="B16" s="57">
        <v>73</v>
      </c>
      <c r="C16" s="57">
        <v>34</v>
      </c>
      <c r="D16" s="58">
        <f t="shared" si="0"/>
        <v>0.4657534246575342</v>
      </c>
      <c r="E16" s="57">
        <v>55</v>
      </c>
      <c r="F16" s="57">
        <v>26</v>
      </c>
      <c r="G16" s="58">
        <f t="shared" si="1"/>
        <v>0.4727272727272727</v>
      </c>
    </row>
    <row r="17" spans="1:7" ht="12.75">
      <c r="A17" s="56" t="s">
        <v>43</v>
      </c>
      <c r="B17" s="57">
        <v>405</v>
      </c>
      <c r="C17" s="57">
        <v>238</v>
      </c>
      <c r="D17" s="58">
        <f t="shared" si="0"/>
        <v>0.5876543209876544</v>
      </c>
      <c r="E17" s="57">
        <v>444</v>
      </c>
      <c r="F17" s="57">
        <v>279</v>
      </c>
      <c r="G17" s="58">
        <f t="shared" si="1"/>
        <v>0.6283783783783784</v>
      </c>
    </row>
    <row r="18" spans="1:7" ht="12.75">
      <c r="A18" s="56" t="s">
        <v>44</v>
      </c>
      <c r="B18" s="57">
        <v>7</v>
      </c>
      <c r="C18" s="57">
        <v>6</v>
      </c>
      <c r="D18" s="58">
        <f t="shared" si="0"/>
        <v>0.8571428571428571</v>
      </c>
      <c r="E18" s="57">
        <v>11</v>
      </c>
      <c r="F18" s="57">
        <v>5</v>
      </c>
      <c r="G18" s="58">
        <f t="shared" si="1"/>
        <v>0.45454545454545453</v>
      </c>
    </row>
    <row r="19" spans="1:7" ht="12.75">
      <c r="A19" s="56" t="s">
        <v>46</v>
      </c>
      <c r="B19" s="57">
        <v>11</v>
      </c>
      <c r="C19" s="57">
        <v>0</v>
      </c>
      <c r="D19" s="58">
        <f t="shared" si="0"/>
        <v>0</v>
      </c>
      <c r="E19" s="57">
        <v>27</v>
      </c>
      <c r="F19" s="57">
        <v>4</v>
      </c>
      <c r="G19" s="58">
        <f t="shared" si="1"/>
        <v>0.14814814814814814</v>
      </c>
    </row>
    <row r="20" spans="1:7" ht="12.75">
      <c r="A20" s="56" t="s">
        <v>127</v>
      </c>
      <c r="B20" s="57">
        <v>30</v>
      </c>
      <c r="C20" s="57">
        <v>14</v>
      </c>
      <c r="D20" s="58">
        <f t="shared" si="0"/>
        <v>0.4666666666666667</v>
      </c>
      <c r="E20" s="57">
        <v>13</v>
      </c>
      <c r="F20" s="57">
        <v>9</v>
      </c>
      <c r="G20" s="58">
        <f t="shared" si="1"/>
        <v>0.6923076923076923</v>
      </c>
    </row>
    <row r="21" spans="1:7" ht="12.75">
      <c r="A21" s="56" t="s">
        <v>47</v>
      </c>
      <c r="B21" s="57">
        <v>222</v>
      </c>
      <c r="C21" s="57">
        <v>51</v>
      </c>
      <c r="D21" s="58">
        <f t="shared" si="0"/>
        <v>0.22972972972972974</v>
      </c>
      <c r="E21" s="57">
        <v>169</v>
      </c>
      <c r="F21" s="57">
        <v>64</v>
      </c>
      <c r="G21" s="58">
        <f t="shared" si="1"/>
        <v>0.378698224852071</v>
      </c>
    </row>
    <row r="22" spans="1:7" ht="12.75">
      <c r="A22" s="56" t="s">
        <v>48</v>
      </c>
      <c r="B22" s="57">
        <v>84</v>
      </c>
      <c r="C22" s="57">
        <v>44</v>
      </c>
      <c r="D22" s="58">
        <f t="shared" si="0"/>
        <v>0.5238095238095238</v>
      </c>
      <c r="E22" s="57">
        <v>93</v>
      </c>
      <c r="F22" s="57">
        <v>48</v>
      </c>
      <c r="G22" s="58">
        <f t="shared" si="1"/>
        <v>0.5161290322580645</v>
      </c>
    </row>
    <row r="23" spans="1:7" ht="12.75">
      <c r="A23" s="56" t="s">
        <v>58</v>
      </c>
      <c r="B23" s="57">
        <v>92</v>
      </c>
      <c r="C23" s="57">
        <v>22</v>
      </c>
      <c r="D23" s="58">
        <f t="shared" si="0"/>
        <v>0.2391304347826087</v>
      </c>
      <c r="E23" s="57">
        <v>67</v>
      </c>
      <c r="F23" s="57">
        <v>19</v>
      </c>
      <c r="G23" s="58">
        <f t="shared" si="1"/>
        <v>0.2835820895522388</v>
      </c>
    </row>
    <row r="24" spans="1:7" ht="12.75">
      <c r="A24" s="56" t="s">
        <v>11</v>
      </c>
      <c r="B24" s="57">
        <v>63</v>
      </c>
      <c r="C24" s="57">
        <v>0</v>
      </c>
      <c r="D24" s="58">
        <f t="shared" si="0"/>
        <v>0</v>
      </c>
      <c r="E24" s="57">
        <v>113</v>
      </c>
      <c r="F24" s="57">
        <v>33</v>
      </c>
      <c r="G24" s="58">
        <f t="shared" si="1"/>
        <v>0.2920353982300885</v>
      </c>
    </row>
    <row r="25" spans="1:7" ht="12.75">
      <c r="A25" s="56" t="s">
        <v>128</v>
      </c>
      <c r="B25" s="57">
        <v>40</v>
      </c>
      <c r="C25" s="57">
        <v>25</v>
      </c>
      <c r="D25" s="58">
        <f t="shared" si="0"/>
        <v>0.625</v>
      </c>
      <c r="E25" s="57">
        <v>132</v>
      </c>
      <c r="F25" s="57">
        <v>70</v>
      </c>
      <c r="G25" s="58">
        <f t="shared" si="1"/>
        <v>0.5303030303030303</v>
      </c>
    </row>
    <row r="26" spans="1:7" ht="12.75">
      <c r="A26" s="56" t="s">
        <v>53</v>
      </c>
      <c r="B26" s="57">
        <v>18</v>
      </c>
      <c r="C26" s="57">
        <v>12</v>
      </c>
      <c r="D26" s="58">
        <f t="shared" si="0"/>
        <v>0.6666666666666666</v>
      </c>
      <c r="E26" s="57">
        <v>25</v>
      </c>
      <c r="F26" s="57">
        <v>25</v>
      </c>
      <c r="G26" s="58">
        <f t="shared" si="1"/>
        <v>1</v>
      </c>
    </row>
    <row r="27" spans="1:7" ht="12.75">
      <c r="A27" s="56"/>
      <c r="B27" s="57"/>
      <c r="C27" s="57"/>
      <c r="D27" s="58"/>
      <c r="E27" s="57"/>
      <c r="F27" s="57"/>
      <c r="G27" s="65"/>
    </row>
    <row r="28" spans="1:7" ht="12.75">
      <c r="A28" s="60" t="s">
        <v>62</v>
      </c>
      <c r="B28" s="61">
        <f>SUM(B6:B26)</f>
        <v>2422</v>
      </c>
      <c r="C28" s="61">
        <f>SUM(C6:C26)</f>
        <v>1194</v>
      </c>
      <c r="D28" s="62">
        <f>C28/B28</f>
        <v>0.4929810074318745</v>
      </c>
      <c r="E28" s="61">
        <v>2243</v>
      </c>
      <c r="F28" s="61">
        <v>1273</v>
      </c>
      <c r="G28" s="62">
        <f>F28/E28</f>
        <v>0.5675434685688809</v>
      </c>
    </row>
  </sheetData>
  <mergeCells count="2">
    <mergeCell ref="B3:D3"/>
    <mergeCell ref="E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pane ySplit="4" topLeftCell="BM5" activePane="bottomLeft" state="frozen"/>
      <selection pane="topLeft" activeCell="L48" sqref="L48"/>
      <selection pane="bottomLeft" activeCell="A1" sqref="A1"/>
    </sheetView>
  </sheetViews>
  <sheetFormatPr defaultColWidth="9.33203125" defaultRowHeight="12.75"/>
  <cols>
    <col min="1" max="1" width="51.33203125" style="52" customWidth="1"/>
    <col min="2" max="2" width="8.83203125" style="52" customWidth="1"/>
    <col min="3" max="3" width="10.83203125" style="52" customWidth="1"/>
    <col min="4" max="4" width="8.66015625" style="52" customWidth="1"/>
    <col min="5" max="5" width="8.83203125" style="52" customWidth="1"/>
    <col min="6" max="6" width="10.83203125" style="52" customWidth="1"/>
    <col min="7" max="7" width="8.83203125" style="52" customWidth="1"/>
    <col min="8" max="16384" width="9.33203125" style="52" customWidth="1"/>
  </cols>
  <sheetData>
    <row r="1" ht="14.25">
      <c r="A1" s="51" t="s">
        <v>130</v>
      </c>
    </row>
    <row r="2" ht="14.25">
      <c r="A2" s="51"/>
    </row>
    <row r="3" spans="1:7" ht="14.25">
      <c r="A3" s="51"/>
      <c r="B3" s="66">
        <v>2002</v>
      </c>
      <c r="C3" s="67"/>
      <c r="D3" s="68"/>
      <c r="E3" s="66">
        <v>2003</v>
      </c>
      <c r="F3" s="67"/>
      <c r="G3" s="69"/>
    </row>
    <row r="4" spans="1:7" s="54" customFormat="1" ht="25.5">
      <c r="A4" s="53" t="s">
        <v>59</v>
      </c>
      <c r="B4" s="53" t="s">
        <v>154</v>
      </c>
      <c r="C4" s="53" t="s">
        <v>155</v>
      </c>
      <c r="D4" s="53" t="s">
        <v>156</v>
      </c>
      <c r="E4" s="53" t="s">
        <v>154</v>
      </c>
      <c r="F4" s="53" t="s">
        <v>155</v>
      </c>
      <c r="G4" s="53" t="s">
        <v>156</v>
      </c>
    </row>
    <row r="5" spans="1:7" ht="12.75">
      <c r="A5" s="55"/>
      <c r="B5" s="55"/>
      <c r="C5" s="55"/>
      <c r="D5" s="55"/>
      <c r="E5" s="55"/>
      <c r="F5" s="55"/>
      <c r="G5" s="55"/>
    </row>
    <row r="6" spans="1:7" ht="12.75">
      <c r="A6" s="56" t="s">
        <v>22</v>
      </c>
      <c r="B6" s="57">
        <v>36</v>
      </c>
      <c r="C6" s="57">
        <v>2</v>
      </c>
      <c r="D6" s="58">
        <f>C6/B6</f>
        <v>0.05555555555555555</v>
      </c>
      <c r="E6" s="57">
        <v>108</v>
      </c>
      <c r="F6" s="57">
        <v>60</v>
      </c>
      <c r="G6" s="58">
        <f aca="true" t="shared" si="0" ref="G6:G32">F6/E6</f>
        <v>0.5555555555555556</v>
      </c>
    </row>
    <row r="7" spans="1:7" ht="12.75">
      <c r="A7" s="56" t="s">
        <v>23</v>
      </c>
      <c r="B7" s="57">
        <v>105</v>
      </c>
      <c r="C7" s="57">
        <v>60</v>
      </c>
      <c r="D7" s="58">
        <f>C7/B7</f>
        <v>0.5714285714285714</v>
      </c>
      <c r="E7" s="57">
        <v>430</v>
      </c>
      <c r="F7" s="57">
        <v>286</v>
      </c>
      <c r="G7" s="58">
        <f t="shared" si="0"/>
        <v>0.6651162790697674</v>
      </c>
    </row>
    <row r="8" spans="1:7" ht="12.75">
      <c r="A8" s="56" t="s">
        <v>124</v>
      </c>
      <c r="B8" s="57">
        <v>165</v>
      </c>
      <c r="C8" s="57">
        <v>127</v>
      </c>
      <c r="D8" s="58">
        <f>C8/B8</f>
        <v>0.7696969696969697</v>
      </c>
      <c r="E8" s="57">
        <v>160</v>
      </c>
      <c r="F8" s="57">
        <v>70</v>
      </c>
      <c r="G8" s="58">
        <f t="shared" si="0"/>
        <v>0.4375</v>
      </c>
    </row>
    <row r="9" spans="1:7" ht="12.75">
      <c r="A9" s="56" t="s">
        <v>26</v>
      </c>
      <c r="B9" s="57">
        <v>210</v>
      </c>
      <c r="C9" s="57">
        <v>112</v>
      </c>
      <c r="D9" s="58">
        <f>C9/B9</f>
        <v>0.5333333333333333</v>
      </c>
      <c r="E9" s="57">
        <v>569</v>
      </c>
      <c r="F9" s="57">
        <v>390</v>
      </c>
      <c r="G9" s="58">
        <f t="shared" si="0"/>
        <v>0.6854130052724078</v>
      </c>
    </row>
    <row r="10" spans="1:7" ht="12.75">
      <c r="A10" s="56" t="s">
        <v>67</v>
      </c>
      <c r="B10" s="57">
        <v>93</v>
      </c>
      <c r="C10" s="57">
        <v>58</v>
      </c>
      <c r="D10" s="58">
        <f>C10/B10</f>
        <v>0.6236559139784946</v>
      </c>
      <c r="E10" s="57">
        <v>409</v>
      </c>
      <c r="F10" s="57">
        <v>253</v>
      </c>
      <c r="G10" s="58">
        <f t="shared" si="0"/>
        <v>0.6185819070904646</v>
      </c>
    </row>
    <row r="11" spans="1:7" ht="12.75">
      <c r="A11" s="56" t="s">
        <v>29</v>
      </c>
      <c r="B11" s="59" t="s">
        <v>16</v>
      </c>
      <c r="C11" s="59" t="s">
        <v>16</v>
      </c>
      <c r="D11" s="59" t="s">
        <v>16</v>
      </c>
      <c r="E11" s="57">
        <v>18</v>
      </c>
      <c r="F11" s="57">
        <v>5</v>
      </c>
      <c r="G11" s="58">
        <f t="shared" si="0"/>
        <v>0.2777777777777778</v>
      </c>
    </row>
    <row r="12" spans="1:7" ht="12.75">
      <c r="A12" s="56" t="s">
        <v>32</v>
      </c>
      <c r="B12" s="59" t="s">
        <v>16</v>
      </c>
      <c r="C12" s="59" t="s">
        <v>16</v>
      </c>
      <c r="D12" s="59" t="s">
        <v>16</v>
      </c>
      <c r="E12" s="57">
        <v>529</v>
      </c>
      <c r="F12" s="57">
        <v>359</v>
      </c>
      <c r="G12" s="58">
        <f t="shared" si="0"/>
        <v>0.6786389413988658</v>
      </c>
    </row>
    <row r="13" spans="1:7" ht="12.75">
      <c r="A13" s="56" t="s">
        <v>125</v>
      </c>
      <c r="B13" s="52">
        <v>273</v>
      </c>
      <c r="C13" s="57">
        <v>161</v>
      </c>
      <c r="D13" s="58">
        <f aca="true" t="shared" si="1" ref="D13:D21">C13/B13</f>
        <v>0.5897435897435898</v>
      </c>
      <c r="E13" s="57">
        <v>5</v>
      </c>
      <c r="F13" s="57">
        <v>1</v>
      </c>
      <c r="G13" s="58">
        <f t="shared" si="0"/>
        <v>0.2</v>
      </c>
    </row>
    <row r="14" spans="1:7" ht="12.75">
      <c r="A14" s="56" t="s">
        <v>126</v>
      </c>
      <c r="B14" s="57">
        <v>67</v>
      </c>
      <c r="C14" s="52">
        <v>29</v>
      </c>
      <c r="D14" s="58">
        <f t="shared" si="1"/>
        <v>0.43283582089552236</v>
      </c>
      <c r="E14" s="57">
        <v>58</v>
      </c>
      <c r="F14" s="57">
        <v>32</v>
      </c>
      <c r="G14" s="58">
        <f t="shared" si="0"/>
        <v>0.5517241379310345</v>
      </c>
    </row>
    <row r="15" spans="1:7" ht="12.75">
      <c r="A15" s="56" t="s">
        <v>33</v>
      </c>
      <c r="B15" s="57">
        <v>899</v>
      </c>
      <c r="C15" s="57">
        <v>602</v>
      </c>
      <c r="D15" s="58">
        <f t="shared" si="1"/>
        <v>0.6696329254727474</v>
      </c>
      <c r="E15" s="57">
        <v>1295</v>
      </c>
      <c r="F15" s="57">
        <v>878</v>
      </c>
      <c r="G15" s="58">
        <f t="shared" si="0"/>
        <v>0.677992277992278</v>
      </c>
    </row>
    <row r="16" spans="1:7" ht="12.75">
      <c r="A16" s="56" t="s">
        <v>34</v>
      </c>
      <c r="B16" s="57">
        <v>14</v>
      </c>
      <c r="C16" s="57">
        <v>14</v>
      </c>
      <c r="D16" s="58">
        <f t="shared" si="1"/>
        <v>1</v>
      </c>
      <c r="E16" s="57">
        <v>2</v>
      </c>
      <c r="F16" s="57">
        <v>2</v>
      </c>
      <c r="G16" s="58">
        <f t="shared" si="0"/>
        <v>1</v>
      </c>
    </row>
    <row r="17" spans="1:7" ht="12.75">
      <c r="A17" s="56" t="s">
        <v>37</v>
      </c>
      <c r="B17" s="57">
        <v>340</v>
      </c>
      <c r="C17" s="57">
        <v>196</v>
      </c>
      <c r="D17" s="58">
        <f t="shared" si="1"/>
        <v>0.5764705882352941</v>
      </c>
      <c r="E17" s="57">
        <v>481</v>
      </c>
      <c r="F17" s="57">
        <v>311</v>
      </c>
      <c r="G17" s="58">
        <f t="shared" si="0"/>
        <v>0.6465696465696466</v>
      </c>
    </row>
    <row r="18" spans="1:7" ht="12.75">
      <c r="A18" s="56" t="s">
        <v>56</v>
      </c>
      <c r="B18" s="57">
        <v>3</v>
      </c>
      <c r="C18" s="57">
        <v>0</v>
      </c>
      <c r="D18" s="58">
        <f t="shared" si="1"/>
        <v>0</v>
      </c>
      <c r="E18" s="57">
        <v>1</v>
      </c>
      <c r="F18" s="57">
        <v>0</v>
      </c>
      <c r="G18" s="58">
        <f t="shared" si="0"/>
        <v>0</v>
      </c>
    </row>
    <row r="19" spans="1:7" ht="12.75">
      <c r="A19" s="56" t="s">
        <v>86</v>
      </c>
      <c r="B19" s="57">
        <v>427</v>
      </c>
      <c r="C19" s="57">
        <v>186</v>
      </c>
      <c r="D19" s="58">
        <f t="shared" si="1"/>
        <v>0.43559718969555034</v>
      </c>
      <c r="E19" s="57">
        <v>519</v>
      </c>
      <c r="F19" s="57">
        <v>307</v>
      </c>
      <c r="G19" s="58">
        <f t="shared" si="0"/>
        <v>0.5915221579961464</v>
      </c>
    </row>
    <row r="20" spans="1:7" ht="12.75">
      <c r="A20" s="56" t="s">
        <v>57</v>
      </c>
      <c r="B20" s="57">
        <v>30</v>
      </c>
      <c r="C20" s="57">
        <v>1</v>
      </c>
      <c r="D20" s="58">
        <f t="shared" si="1"/>
        <v>0.03333333333333333</v>
      </c>
      <c r="E20" s="57">
        <v>67</v>
      </c>
      <c r="F20" s="57">
        <v>32</v>
      </c>
      <c r="G20" s="58">
        <f t="shared" si="0"/>
        <v>0.47761194029850745</v>
      </c>
    </row>
    <row r="21" spans="1:7" ht="12.75">
      <c r="A21" s="56" t="s">
        <v>40</v>
      </c>
      <c r="B21" s="57">
        <v>15</v>
      </c>
      <c r="C21" s="57">
        <v>10</v>
      </c>
      <c r="D21" s="58">
        <f t="shared" si="1"/>
        <v>0.6666666666666666</v>
      </c>
      <c r="E21" s="57">
        <v>127</v>
      </c>
      <c r="F21" s="57">
        <v>100</v>
      </c>
      <c r="G21" s="58">
        <f t="shared" si="0"/>
        <v>0.7874015748031497</v>
      </c>
    </row>
    <row r="22" spans="1:7" ht="12.75">
      <c r="A22" s="56" t="s">
        <v>42</v>
      </c>
      <c r="B22" s="59" t="s">
        <v>16</v>
      </c>
      <c r="C22" s="59" t="s">
        <v>16</v>
      </c>
      <c r="D22" s="59" t="s">
        <v>16</v>
      </c>
      <c r="E22" s="57">
        <v>8</v>
      </c>
      <c r="F22" s="57">
        <v>4</v>
      </c>
      <c r="G22" s="58">
        <f t="shared" si="0"/>
        <v>0.5</v>
      </c>
    </row>
    <row r="23" spans="1:7" ht="12.75">
      <c r="A23" s="56" t="s">
        <v>43</v>
      </c>
      <c r="B23" s="57">
        <v>1314</v>
      </c>
      <c r="C23" s="57">
        <v>895</v>
      </c>
      <c r="D23" s="58">
        <f aca="true" t="shared" si="2" ref="D23:D29">C23/B23</f>
        <v>0.6811263318112634</v>
      </c>
      <c r="E23" s="57">
        <v>2694</v>
      </c>
      <c r="F23" s="57">
        <v>1988</v>
      </c>
      <c r="G23" s="58">
        <f t="shared" si="0"/>
        <v>0.7379361544172235</v>
      </c>
    </row>
    <row r="24" spans="1:7" ht="12.75">
      <c r="A24" s="56" t="s">
        <v>44</v>
      </c>
      <c r="B24" s="57">
        <v>16</v>
      </c>
      <c r="C24" s="57">
        <v>3</v>
      </c>
      <c r="D24" s="58">
        <f t="shared" si="2"/>
        <v>0.1875</v>
      </c>
      <c r="E24" s="57">
        <v>28</v>
      </c>
      <c r="F24" s="57">
        <v>20</v>
      </c>
      <c r="G24" s="58">
        <f t="shared" si="0"/>
        <v>0.7142857142857143</v>
      </c>
    </row>
    <row r="25" spans="1:7" ht="12.75">
      <c r="A25" s="56" t="s">
        <v>46</v>
      </c>
      <c r="B25" s="57">
        <v>78</v>
      </c>
      <c r="C25" s="57">
        <v>47</v>
      </c>
      <c r="D25" s="58">
        <f t="shared" si="2"/>
        <v>0.6025641025641025</v>
      </c>
      <c r="E25" s="57">
        <v>116</v>
      </c>
      <c r="F25" s="57">
        <v>54</v>
      </c>
      <c r="G25" s="58">
        <f t="shared" si="0"/>
        <v>0.46551724137931033</v>
      </c>
    </row>
    <row r="26" spans="1:7" ht="12.75">
      <c r="A26" s="56" t="s">
        <v>47</v>
      </c>
      <c r="B26" s="57">
        <v>9</v>
      </c>
      <c r="C26" s="57">
        <v>7</v>
      </c>
      <c r="D26" s="58">
        <f t="shared" si="2"/>
        <v>0.7777777777777778</v>
      </c>
      <c r="E26" s="57">
        <v>21</v>
      </c>
      <c r="F26" s="57">
        <v>7</v>
      </c>
      <c r="G26" s="58">
        <f t="shared" si="0"/>
        <v>0.3333333333333333</v>
      </c>
    </row>
    <row r="27" spans="1:7" ht="12.75">
      <c r="A27" s="56" t="s">
        <v>48</v>
      </c>
      <c r="B27" s="57">
        <v>20</v>
      </c>
      <c r="C27" s="57">
        <v>9</v>
      </c>
      <c r="D27" s="58">
        <f t="shared" si="2"/>
        <v>0.45</v>
      </c>
      <c r="E27" s="57">
        <v>115</v>
      </c>
      <c r="F27" s="57">
        <v>77</v>
      </c>
      <c r="G27" s="58">
        <f t="shared" si="0"/>
        <v>0.6695652173913044</v>
      </c>
    </row>
    <row r="28" spans="1:7" ht="12.75">
      <c r="A28" s="56" t="s">
        <v>49</v>
      </c>
      <c r="B28" s="57">
        <v>91</v>
      </c>
      <c r="C28" s="57">
        <v>48</v>
      </c>
      <c r="D28" s="58">
        <f t="shared" si="2"/>
        <v>0.5274725274725275</v>
      </c>
      <c r="E28" s="57">
        <v>254</v>
      </c>
      <c r="F28" s="57">
        <v>137</v>
      </c>
      <c r="G28" s="58">
        <f t="shared" si="0"/>
        <v>0.5393700787401575</v>
      </c>
    </row>
    <row r="29" spans="1:7" ht="12.75">
      <c r="A29" s="56" t="s">
        <v>58</v>
      </c>
      <c r="B29" s="57">
        <v>418</v>
      </c>
      <c r="C29" s="57">
        <v>128</v>
      </c>
      <c r="D29" s="58">
        <f t="shared" si="2"/>
        <v>0.3062200956937799</v>
      </c>
      <c r="E29" s="57">
        <v>471</v>
      </c>
      <c r="F29" s="57">
        <v>359</v>
      </c>
      <c r="G29" s="58">
        <f t="shared" si="0"/>
        <v>0.7622080679405521</v>
      </c>
    </row>
    <row r="30" spans="1:7" ht="12.75">
      <c r="A30" s="56" t="s">
        <v>51</v>
      </c>
      <c r="B30" s="59" t="s">
        <v>16</v>
      </c>
      <c r="C30" s="59" t="s">
        <v>16</v>
      </c>
      <c r="D30" s="59" t="s">
        <v>16</v>
      </c>
      <c r="E30" s="57">
        <v>7</v>
      </c>
      <c r="F30" s="57">
        <v>7</v>
      </c>
      <c r="G30" s="58">
        <f t="shared" si="0"/>
        <v>1</v>
      </c>
    </row>
    <row r="31" spans="1:7" ht="12.75">
      <c r="A31" s="56" t="s">
        <v>128</v>
      </c>
      <c r="B31" s="57">
        <v>157</v>
      </c>
      <c r="C31" s="57">
        <v>86</v>
      </c>
      <c r="D31" s="58">
        <f>C31/B31</f>
        <v>0.5477707006369427</v>
      </c>
      <c r="E31" s="57">
        <v>315</v>
      </c>
      <c r="F31" s="57">
        <v>176</v>
      </c>
      <c r="G31" s="58">
        <f t="shared" si="0"/>
        <v>0.5587301587301587</v>
      </c>
    </row>
    <row r="32" spans="1:7" ht="12.75">
      <c r="A32" s="56" t="s">
        <v>53</v>
      </c>
      <c r="B32" s="57">
        <v>131</v>
      </c>
      <c r="C32" s="57">
        <v>85</v>
      </c>
      <c r="D32" s="58">
        <f>C32/B32</f>
        <v>0.648854961832061</v>
      </c>
      <c r="E32" s="57">
        <v>123</v>
      </c>
      <c r="F32" s="57">
        <v>83</v>
      </c>
      <c r="G32" s="58">
        <f t="shared" si="0"/>
        <v>0.6747967479674797</v>
      </c>
    </row>
    <row r="33" spans="1:7" ht="12.75">
      <c r="A33" s="56"/>
      <c r="B33" s="57"/>
      <c r="C33" s="57"/>
      <c r="D33" s="58"/>
      <c r="E33" s="57"/>
      <c r="F33" s="57"/>
      <c r="G33" s="58"/>
    </row>
    <row r="34" spans="1:7" ht="12.75">
      <c r="A34" s="60" t="s">
        <v>62</v>
      </c>
      <c r="B34" s="61">
        <f>SUM(B6:B32)</f>
        <v>4911</v>
      </c>
      <c r="C34" s="61">
        <f>SUM(C6:C32)</f>
        <v>2866</v>
      </c>
      <c r="D34" s="62">
        <f>C34/B34</f>
        <v>0.583587863978823</v>
      </c>
      <c r="E34" s="61">
        <v>8930</v>
      </c>
      <c r="F34" s="61">
        <v>5998</v>
      </c>
      <c r="G34" s="62">
        <f>F34/E34</f>
        <v>0.6716685330347144</v>
      </c>
    </row>
  </sheetData>
  <mergeCells count="2">
    <mergeCell ref="B3:D3"/>
    <mergeCell ref="E3:G3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33203125" defaultRowHeight="12.75"/>
  <cols>
    <col min="1" max="1" width="35.83203125" style="25" customWidth="1"/>
    <col min="2" max="3" width="11.16015625" style="25" customWidth="1"/>
    <col min="4" max="4" width="6.83203125" style="25" customWidth="1"/>
    <col min="5" max="6" width="7.66015625" style="25" bestFit="1" customWidth="1"/>
    <col min="7" max="10" width="6.83203125" style="25" customWidth="1"/>
    <col min="11" max="11" width="8.33203125" style="25" customWidth="1"/>
    <col min="12" max="12" width="11.5" style="34" customWidth="1"/>
    <col min="13" max="13" width="11.5" style="25" customWidth="1"/>
    <col min="14" max="16384" width="9.33203125" style="25" customWidth="1"/>
  </cols>
  <sheetData>
    <row r="1" ht="14.25">
      <c r="A1" s="26" t="s">
        <v>123</v>
      </c>
    </row>
    <row r="2" ht="12.75">
      <c r="A2" s="24"/>
    </row>
    <row r="3" ht="3.75" customHeight="1">
      <c r="A3" s="24"/>
    </row>
    <row r="4" spans="1:13" s="22" customFormat="1" ht="12" customHeight="1">
      <c r="A4" s="21"/>
      <c r="B4" s="71" t="s">
        <v>152</v>
      </c>
      <c r="C4" s="71" t="s">
        <v>153</v>
      </c>
      <c r="D4" s="3"/>
      <c r="E4" s="3"/>
      <c r="F4" s="3"/>
      <c r="G4" s="3"/>
      <c r="H4" s="3"/>
      <c r="I4" s="3"/>
      <c r="J4" s="3"/>
      <c r="K4" s="71" t="s">
        <v>157</v>
      </c>
      <c r="L4" s="70" t="s">
        <v>158</v>
      </c>
      <c r="M4" s="70" t="s">
        <v>159</v>
      </c>
    </row>
    <row r="5" spans="1:13" s="22" customFormat="1" ht="25.5" customHeight="1">
      <c r="A5" s="23" t="s">
        <v>59</v>
      </c>
      <c r="B5" s="72"/>
      <c r="C5" s="72"/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72"/>
      <c r="L5" s="70"/>
      <c r="M5" s="70"/>
    </row>
    <row r="6" spans="1:14" s="22" customFormat="1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5"/>
      <c r="M6" s="37"/>
      <c r="N6" s="40"/>
    </row>
    <row r="7" spans="1:14" ht="12.75">
      <c r="A7" s="17" t="s">
        <v>4</v>
      </c>
      <c r="B7" s="7">
        <v>3570</v>
      </c>
      <c r="C7" s="28">
        <v>3268</v>
      </c>
      <c r="D7" s="28">
        <v>694</v>
      </c>
      <c r="E7" s="28">
        <v>861</v>
      </c>
      <c r="F7" s="28">
        <v>564</v>
      </c>
      <c r="G7" s="28">
        <v>527</v>
      </c>
      <c r="H7" s="28">
        <v>372</v>
      </c>
      <c r="I7" s="28">
        <v>167</v>
      </c>
      <c r="J7" s="28">
        <v>15</v>
      </c>
      <c r="K7" s="28">
        <v>68</v>
      </c>
      <c r="L7" s="42">
        <v>0.9635854341736695</v>
      </c>
      <c r="M7" s="38">
        <f aca="true" t="shared" si="0" ref="M7:M44">SUM(D7+E7+F7+G7+H7+I7)/C7</f>
        <v>0.9746022031823746</v>
      </c>
      <c r="N7" s="41"/>
    </row>
    <row r="8" spans="1:14" ht="12.75">
      <c r="A8" s="17" t="s">
        <v>21</v>
      </c>
      <c r="B8" s="7">
        <v>14334</v>
      </c>
      <c r="C8" s="28">
        <v>14497</v>
      </c>
      <c r="D8" s="28">
        <v>1665</v>
      </c>
      <c r="E8" s="28">
        <v>4195</v>
      </c>
      <c r="F8" s="28">
        <v>2408</v>
      </c>
      <c r="G8" s="28">
        <v>2746</v>
      </c>
      <c r="H8" s="28">
        <v>1779</v>
      </c>
      <c r="I8" s="28">
        <v>950</v>
      </c>
      <c r="J8" s="28">
        <v>222</v>
      </c>
      <c r="K8" s="28">
        <v>532</v>
      </c>
      <c r="L8" s="42">
        <v>0.9521417608483327</v>
      </c>
      <c r="M8" s="38">
        <f t="shared" si="0"/>
        <v>0.9479892391529282</v>
      </c>
      <c r="N8" s="41"/>
    </row>
    <row r="9" spans="1:14" ht="12.75">
      <c r="A9" s="17" t="s">
        <v>22</v>
      </c>
      <c r="B9" s="7">
        <v>21387</v>
      </c>
      <c r="C9" s="28">
        <v>21908</v>
      </c>
      <c r="D9" s="28">
        <v>2607</v>
      </c>
      <c r="E9" s="28">
        <v>7701</v>
      </c>
      <c r="F9" s="28">
        <v>7461</v>
      </c>
      <c r="G9" s="28">
        <v>2676</v>
      </c>
      <c r="H9" s="28">
        <v>531</v>
      </c>
      <c r="I9" s="28">
        <v>54</v>
      </c>
      <c r="J9" s="28">
        <v>0</v>
      </c>
      <c r="K9" s="28">
        <v>878</v>
      </c>
      <c r="L9" s="42">
        <v>0.9603029877963248</v>
      </c>
      <c r="M9" s="38">
        <f t="shared" si="0"/>
        <v>0.9599233156837685</v>
      </c>
      <c r="N9" s="41"/>
    </row>
    <row r="10" spans="1:14" ht="12.75">
      <c r="A10" s="17" t="s">
        <v>23</v>
      </c>
      <c r="B10" s="7">
        <v>22734</v>
      </c>
      <c r="C10" s="28">
        <v>23159</v>
      </c>
      <c r="D10" s="28">
        <v>6050</v>
      </c>
      <c r="E10" s="28">
        <v>5721</v>
      </c>
      <c r="F10" s="28">
        <v>5774</v>
      </c>
      <c r="G10" s="28">
        <v>2249</v>
      </c>
      <c r="H10" s="28">
        <v>1979</v>
      </c>
      <c r="I10" s="28">
        <v>898</v>
      </c>
      <c r="J10" s="28">
        <v>36</v>
      </c>
      <c r="K10" s="28">
        <v>452</v>
      </c>
      <c r="L10" s="42">
        <v>0.9805577549045482</v>
      </c>
      <c r="M10" s="38">
        <f t="shared" si="0"/>
        <v>0.9789282784230753</v>
      </c>
      <c r="N10" s="41"/>
    </row>
    <row r="11" spans="1:14" ht="12.75">
      <c r="A11" s="17" t="s">
        <v>24</v>
      </c>
      <c r="B11" s="7">
        <v>4947</v>
      </c>
      <c r="C11" s="28">
        <v>5056</v>
      </c>
      <c r="D11" s="28">
        <v>1297</v>
      </c>
      <c r="E11" s="28">
        <v>1491</v>
      </c>
      <c r="F11" s="28">
        <v>956</v>
      </c>
      <c r="G11" s="28">
        <v>774</v>
      </c>
      <c r="H11" s="28">
        <v>313</v>
      </c>
      <c r="I11" s="28">
        <v>126</v>
      </c>
      <c r="J11" s="28">
        <v>11</v>
      </c>
      <c r="K11" s="28">
        <v>88</v>
      </c>
      <c r="L11" s="42">
        <v>0.9799878714372346</v>
      </c>
      <c r="M11" s="38">
        <f t="shared" si="0"/>
        <v>0.9804193037974683</v>
      </c>
      <c r="N11" s="41"/>
    </row>
    <row r="12" spans="1:14" ht="12.75">
      <c r="A12" s="17" t="s">
        <v>26</v>
      </c>
      <c r="B12" s="7">
        <v>22744</v>
      </c>
      <c r="C12" s="28">
        <v>22621</v>
      </c>
      <c r="D12" s="28">
        <v>7219</v>
      </c>
      <c r="E12" s="28">
        <v>5945</v>
      </c>
      <c r="F12" s="28">
        <v>5654</v>
      </c>
      <c r="G12" s="28">
        <v>1694</v>
      </c>
      <c r="H12" s="28">
        <v>1191</v>
      </c>
      <c r="I12" s="28">
        <v>500</v>
      </c>
      <c r="J12" s="28">
        <v>59</v>
      </c>
      <c r="K12" s="28">
        <v>359</v>
      </c>
      <c r="L12" s="42">
        <v>0.9853148083010904</v>
      </c>
      <c r="M12" s="38">
        <f t="shared" si="0"/>
        <v>0.9815215949781176</v>
      </c>
      <c r="N12" s="41"/>
    </row>
    <row r="13" spans="1:14" ht="12.75">
      <c r="A13" s="17" t="s">
        <v>66</v>
      </c>
      <c r="B13" s="7">
        <v>4</v>
      </c>
      <c r="C13" s="28">
        <v>5</v>
      </c>
      <c r="D13" s="28">
        <v>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42">
        <v>1</v>
      </c>
      <c r="M13" s="38">
        <f t="shared" si="0"/>
        <v>1</v>
      </c>
      <c r="N13" s="41"/>
    </row>
    <row r="14" spans="1:14" ht="12.75">
      <c r="A14" s="17" t="s">
        <v>27</v>
      </c>
      <c r="B14" s="7">
        <v>326</v>
      </c>
      <c r="C14" s="28">
        <v>275</v>
      </c>
      <c r="D14" s="28">
        <v>64</v>
      </c>
      <c r="E14" s="28">
        <v>68</v>
      </c>
      <c r="F14" s="28">
        <v>59</v>
      </c>
      <c r="G14" s="28">
        <v>40</v>
      </c>
      <c r="H14" s="28">
        <v>24</v>
      </c>
      <c r="I14" s="28">
        <v>8</v>
      </c>
      <c r="J14" s="28">
        <v>1</v>
      </c>
      <c r="K14" s="28">
        <v>11</v>
      </c>
      <c r="L14" s="42">
        <v>0.9263803680981595</v>
      </c>
      <c r="M14" s="38">
        <f t="shared" si="0"/>
        <v>0.9563636363636364</v>
      </c>
      <c r="N14" s="41"/>
    </row>
    <row r="15" spans="1:14" ht="12.75">
      <c r="A15" s="17" t="s">
        <v>28</v>
      </c>
      <c r="B15" s="7">
        <v>22109</v>
      </c>
      <c r="C15" s="28">
        <v>21723</v>
      </c>
      <c r="D15" s="28">
        <v>4503</v>
      </c>
      <c r="E15" s="28">
        <v>5132</v>
      </c>
      <c r="F15" s="28">
        <v>4155</v>
      </c>
      <c r="G15" s="28">
        <v>4155</v>
      </c>
      <c r="H15" s="28">
        <v>2503</v>
      </c>
      <c r="I15" s="28">
        <v>564</v>
      </c>
      <c r="J15" s="28">
        <v>59</v>
      </c>
      <c r="K15" s="28">
        <v>652</v>
      </c>
      <c r="L15" s="42">
        <v>0.9601972047582432</v>
      </c>
      <c r="M15" s="38">
        <f t="shared" si="0"/>
        <v>0.9672697141278829</v>
      </c>
      <c r="N15" s="41"/>
    </row>
    <row r="16" spans="1:14" ht="12.75">
      <c r="A16" s="17" t="s">
        <v>5</v>
      </c>
      <c r="B16" s="7">
        <v>290</v>
      </c>
      <c r="C16" s="28">
        <v>235</v>
      </c>
      <c r="D16" s="28">
        <v>0</v>
      </c>
      <c r="E16" s="28">
        <v>0</v>
      </c>
      <c r="F16" s="28">
        <v>11</v>
      </c>
      <c r="G16" s="28">
        <v>58</v>
      </c>
      <c r="H16" s="28">
        <v>83</v>
      </c>
      <c r="I16" s="28">
        <v>55</v>
      </c>
      <c r="J16" s="28">
        <v>5</v>
      </c>
      <c r="K16" s="28">
        <v>23</v>
      </c>
      <c r="L16" s="42">
        <v>0.9172413793103448</v>
      </c>
      <c r="M16" s="38">
        <f t="shared" si="0"/>
        <v>0.8808510638297873</v>
      </c>
      <c r="N16" s="41"/>
    </row>
    <row r="17" spans="1:14" ht="12.75">
      <c r="A17" s="17" t="s">
        <v>6</v>
      </c>
      <c r="B17" s="7">
        <v>15218</v>
      </c>
      <c r="C17" s="28">
        <v>15029</v>
      </c>
      <c r="D17" s="28">
        <v>1592</v>
      </c>
      <c r="E17" s="28">
        <v>3409</v>
      </c>
      <c r="F17" s="28">
        <v>3836</v>
      </c>
      <c r="G17" s="28">
        <v>3344</v>
      </c>
      <c r="H17" s="28">
        <v>1589</v>
      </c>
      <c r="I17" s="28">
        <v>419</v>
      </c>
      <c r="J17" s="28">
        <v>21</v>
      </c>
      <c r="K17" s="28">
        <v>819</v>
      </c>
      <c r="L17" s="42">
        <v>0.9436851097384676</v>
      </c>
      <c r="M17" s="38">
        <f t="shared" si="0"/>
        <v>0.944108057755007</v>
      </c>
      <c r="N17" s="41"/>
    </row>
    <row r="18" spans="1:14" ht="12.75">
      <c r="A18" s="17" t="s">
        <v>29</v>
      </c>
      <c r="B18" s="7">
        <v>5452</v>
      </c>
      <c r="C18" s="28">
        <v>5663</v>
      </c>
      <c r="D18" s="28">
        <v>960</v>
      </c>
      <c r="E18" s="28">
        <v>1737</v>
      </c>
      <c r="F18" s="28">
        <v>1492</v>
      </c>
      <c r="G18" s="28">
        <v>837</v>
      </c>
      <c r="H18" s="28">
        <v>294</v>
      </c>
      <c r="I18" s="28">
        <v>81</v>
      </c>
      <c r="J18" s="28">
        <v>1</v>
      </c>
      <c r="K18" s="28">
        <v>261</v>
      </c>
      <c r="L18" s="42">
        <v>0.9616654438738078</v>
      </c>
      <c r="M18" s="38">
        <f t="shared" si="0"/>
        <v>0.953734769556772</v>
      </c>
      <c r="N18" s="41"/>
    </row>
    <row r="19" spans="1:14" ht="12.75">
      <c r="A19" s="17" t="s">
        <v>30</v>
      </c>
      <c r="B19" s="7">
        <v>813</v>
      </c>
      <c r="C19" s="28">
        <v>592</v>
      </c>
      <c r="D19" s="28">
        <v>135</v>
      </c>
      <c r="E19" s="28">
        <v>193</v>
      </c>
      <c r="F19" s="28">
        <v>95</v>
      </c>
      <c r="G19" s="28">
        <v>82</v>
      </c>
      <c r="H19" s="28">
        <v>58</v>
      </c>
      <c r="I19" s="28">
        <v>18</v>
      </c>
      <c r="J19" s="28">
        <v>11</v>
      </c>
      <c r="K19" s="28">
        <v>0</v>
      </c>
      <c r="L19" s="42">
        <v>0.991389913899139</v>
      </c>
      <c r="M19" s="38">
        <f t="shared" si="0"/>
        <v>0.981418918918919</v>
      </c>
      <c r="N19" s="41"/>
    </row>
    <row r="20" spans="1:14" ht="12.75">
      <c r="A20" s="17" t="s">
        <v>32</v>
      </c>
      <c r="B20" s="7">
        <v>59900</v>
      </c>
      <c r="C20" s="28">
        <v>60646</v>
      </c>
      <c r="D20" s="28">
        <v>6973</v>
      </c>
      <c r="E20" s="28">
        <v>19741</v>
      </c>
      <c r="F20" s="28">
        <v>19815</v>
      </c>
      <c r="G20" s="28">
        <v>11032</v>
      </c>
      <c r="H20" s="28">
        <v>2013</v>
      </c>
      <c r="I20" s="28">
        <v>59</v>
      </c>
      <c r="J20" s="28">
        <v>0</v>
      </c>
      <c r="K20" s="28">
        <v>1013</v>
      </c>
      <c r="L20" s="42">
        <v>0.9805843071786311</v>
      </c>
      <c r="M20" s="38">
        <f t="shared" si="0"/>
        <v>0.9832965076014906</v>
      </c>
      <c r="N20" s="41"/>
    </row>
    <row r="21" spans="1:14" ht="12.75">
      <c r="A21" s="17" t="s">
        <v>7</v>
      </c>
      <c r="B21" s="7">
        <v>11</v>
      </c>
      <c r="C21" s="28">
        <v>6</v>
      </c>
      <c r="D21" s="28">
        <v>0</v>
      </c>
      <c r="E21" s="28">
        <v>0</v>
      </c>
      <c r="F21" s="28">
        <v>1</v>
      </c>
      <c r="G21" s="28">
        <v>2</v>
      </c>
      <c r="H21" s="28">
        <v>3</v>
      </c>
      <c r="I21" s="28">
        <v>0</v>
      </c>
      <c r="J21" s="28">
        <v>0</v>
      </c>
      <c r="K21" s="28">
        <v>0</v>
      </c>
      <c r="L21" s="42">
        <v>1</v>
      </c>
      <c r="M21" s="38">
        <f t="shared" si="0"/>
        <v>1</v>
      </c>
      <c r="N21" s="41"/>
    </row>
    <row r="22" spans="1:14" ht="12.75">
      <c r="A22" s="17" t="s">
        <v>8</v>
      </c>
      <c r="B22" s="7">
        <v>2</v>
      </c>
      <c r="C22" s="28">
        <v>3</v>
      </c>
      <c r="D22" s="28">
        <v>0</v>
      </c>
      <c r="E22" s="28">
        <v>0</v>
      </c>
      <c r="F22" s="28">
        <v>0</v>
      </c>
      <c r="G22" s="28">
        <v>3</v>
      </c>
      <c r="H22" s="28">
        <v>0</v>
      </c>
      <c r="I22" s="28">
        <v>0</v>
      </c>
      <c r="J22" s="28">
        <v>0</v>
      </c>
      <c r="K22" s="28">
        <v>0</v>
      </c>
      <c r="L22" s="42">
        <v>1</v>
      </c>
      <c r="M22" s="38">
        <f t="shared" si="0"/>
        <v>1</v>
      </c>
      <c r="N22" s="41"/>
    </row>
    <row r="23" spans="1:14" ht="12.75">
      <c r="A23" s="17" t="s">
        <v>33</v>
      </c>
      <c r="B23" s="7">
        <v>39191</v>
      </c>
      <c r="C23" s="28">
        <v>37987</v>
      </c>
      <c r="D23" s="28">
        <v>5909</v>
      </c>
      <c r="E23" s="28">
        <v>8283</v>
      </c>
      <c r="F23" s="28">
        <v>8748</v>
      </c>
      <c r="G23" s="28">
        <v>8418</v>
      </c>
      <c r="H23" s="28">
        <v>4082</v>
      </c>
      <c r="I23" s="28">
        <v>716</v>
      </c>
      <c r="J23" s="28">
        <v>14</v>
      </c>
      <c r="K23" s="28">
        <v>1817</v>
      </c>
      <c r="L23" s="42">
        <v>0.9502181623331888</v>
      </c>
      <c r="M23" s="38">
        <f t="shared" si="0"/>
        <v>0.9517992997604444</v>
      </c>
      <c r="N23" s="41"/>
    </row>
    <row r="24" spans="1:14" ht="12.75">
      <c r="A24" s="17" t="s">
        <v>34</v>
      </c>
      <c r="B24" s="7">
        <v>328</v>
      </c>
      <c r="C24" s="28">
        <v>334</v>
      </c>
      <c r="D24" s="28">
        <v>119</v>
      </c>
      <c r="E24" s="28">
        <v>99</v>
      </c>
      <c r="F24" s="28">
        <v>49</v>
      </c>
      <c r="G24" s="28">
        <v>40</v>
      </c>
      <c r="H24" s="28">
        <v>18</v>
      </c>
      <c r="I24" s="28">
        <v>1</v>
      </c>
      <c r="J24" s="28">
        <v>0</v>
      </c>
      <c r="K24" s="28">
        <v>8</v>
      </c>
      <c r="L24" s="42">
        <v>0.9664634146341463</v>
      </c>
      <c r="M24" s="38">
        <f t="shared" si="0"/>
        <v>0.9760479041916168</v>
      </c>
      <c r="N24" s="41"/>
    </row>
    <row r="25" spans="1:14" ht="12.75">
      <c r="A25" s="17" t="s">
        <v>75</v>
      </c>
      <c r="B25" s="7">
        <v>138</v>
      </c>
      <c r="C25" s="28">
        <v>183</v>
      </c>
      <c r="D25" s="28">
        <v>69</v>
      </c>
      <c r="E25" s="28">
        <v>74</v>
      </c>
      <c r="F25" s="28">
        <v>28</v>
      </c>
      <c r="G25" s="28">
        <v>9</v>
      </c>
      <c r="H25" s="28">
        <v>2</v>
      </c>
      <c r="I25" s="28">
        <v>0</v>
      </c>
      <c r="J25" s="28">
        <v>0</v>
      </c>
      <c r="K25" s="28">
        <v>1</v>
      </c>
      <c r="L25" s="42">
        <v>0.9710144927536232</v>
      </c>
      <c r="M25" s="38">
        <f t="shared" si="0"/>
        <v>0.994535519125683</v>
      </c>
      <c r="N25" s="41"/>
    </row>
    <row r="26" spans="1:14" ht="12.75">
      <c r="A26" s="17" t="s">
        <v>35</v>
      </c>
      <c r="B26" s="7">
        <v>21941</v>
      </c>
      <c r="C26" s="28">
        <v>21319</v>
      </c>
      <c r="D26" s="28">
        <v>4673</v>
      </c>
      <c r="E26" s="28">
        <v>5318</v>
      </c>
      <c r="F26" s="28">
        <v>4442</v>
      </c>
      <c r="G26" s="28">
        <v>2590</v>
      </c>
      <c r="H26" s="28">
        <v>2442</v>
      </c>
      <c r="I26" s="28">
        <v>1474</v>
      </c>
      <c r="J26" s="28">
        <v>369</v>
      </c>
      <c r="K26" s="28">
        <v>11</v>
      </c>
      <c r="L26" s="42">
        <v>0.9796727587621348</v>
      </c>
      <c r="M26" s="38">
        <f t="shared" si="0"/>
        <v>0.9821755241803086</v>
      </c>
      <c r="N26" s="41"/>
    </row>
    <row r="27" spans="1:14" ht="12.75">
      <c r="A27" s="17" t="s">
        <v>37</v>
      </c>
      <c r="B27" s="7">
        <v>13995</v>
      </c>
      <c r="C27" s="28">
        <v>13412</v>
      </c>
      <c r="D27" s="28">
        <v>2546</v>
      </c>
      <c r="E27" s="28">
        <v>3080</v>
      </c>
      <c r="F27" s="28">
        <v>3321</v>
      </c>
      <c r="G27" s="28">
        <v>2665</v>
      </c>
      <c r="H27" s="28">
        <v>975</v>
      </c>
      <c r="I27" s="28">
        <v>176</v>
      </c>
      <c r="J27" s="28">
        <v>2</v>
      </c>
      <c r="K27" s="28">
        <v>647</v>
      </c>
      <c r="L27" s="42">
        <v>0.9482672382993926</v>
      </c>
      <c r="M27" s="38">
        <f t="shared" si="0"/>
        <v>0.9516104980614375</v>
      </c>
      <c r="N27" s="41"/>
    </row>
    <row r="28" spans="1:14" ht="12.75">
      <c r="A28" s="17" t="s">
        <v>76</v>
      </c>
      <c r="B28" s="7">
        <v>9598</v>
      </c>
      <c r="C28" s="28">
        <v>9944</v>
      </c>
      <c r="D28" s="28">
        <v>1669</v>
      </c>
      <c r="E28" s="28">
        <v>2832</v>
      </c>
      <c r="F28" s="28">
        <v>2138</v>
      </c>
      <c r="G28" s="28">
        <v>1765</v>
      </c>
      <c r="H28" s="28">
        <v>963</v>
      </c>
      <c r="I28" s="28">
        <v>257</v>
      </c>
      <c r="J28" s="28">
        <v>18</v>
      </c>
      <c r="K28" s="28">
        <v>302</v>
      </c>
      <c r="L28" s="42">
        <v>0.9674932277557825</v>
      </c>
      <c r="M28" s="38">
        <f t="shared" si="0"/>
        <v>0.9678197908286403</v>
      </c>
      <c r="N28" s="41"/>
    </row>
    <row r="29" spans="1:14" ht="12.75">
      <c r="A29" s="17" t="s">
        <v>39</v>
      </c>
      <c r="B29" s="7">
        <v>21414</v>
      </c>
      <c r="C29" s="28">
        <v>21926</v>
      </c>
      <c r="D29" s="28">
        <v>4572</v>
      </c>
      <c r="E29" s="28">
        <v>6543</v>
      </c>
      <c r="F29" s="28">
        <v>3598</v>
      </c>
      <c r="G29" s="28">
        <v>2722</v>
      </c>
      <c r="H29" s="28">
        <v>2700</v>
      </c>
      <c r="I29" s="28">
        <v>1392</v>
      </c>
      <c r="J29" s="28">
        <v>383</v>
      </c>
      <c r="K29" s="28">
        <v>16</v>
      </c>
      <c r="L29" s="42">
        <v>0.9719342486223965</v>
      </c>
      <c r="M29" s="38">
        <f t="shared" si="0"/>
        <v>0.9818024263431543</v>
      </c>
      <c r="N29" s="41"/>
    </row>
    <row r="30" spans="1:14" ht="12.75">
      <c r="A30" s="17" t="s">
        <v>9</v>
      </c>
      <c r="B30" s="7">
        <v>8912</v>
      </c>
      <c r="C30" s="28">
        <v>8807</v>
      </c>
      <c r="D30" s="28">
        <v>779</v>
      </c>
      <c r="E30" s="28">
        <v>2024</v>
      </c>
      <c r="F30" s="28">
        <v>2354</v>
      </c>
      <c r="G30" s="28">
        <v>2008</v>
      </c>
      <c r="H30" s="28">
        <v>865</v>
      </c>
      <c r="I30" s="28">
        <v>192</v>
      </c>
      <c r="J30" s="28">
        <v>1</v>
      </c>
      <c r="K30" s="28">
        <v>584</v>
      </c>
      <c r="L30" s="42">
        <v>0.925718132854578</v>
      </c>
      <c r="M30" s="38">
        <f t="shared" si="0"/>
        <v>0.9335755648915636</v>
      </c>
      <c r="N30" s="41"/>
    </row>
    <row r="31" spans="1:14" ht="12.75">
      <c r="A31" s="17" t="s">
        <v>40</v>
      </c>
      <c r="B31" s="7">
        <v>688</v>
      </c>
      <c r="C31" s="28">
        <v>569</v>
      </c>
      <c r="D31" s="28">
        <v>144</v>
      </c>
      <c r="E31" s="28">
        <v>132</v>
      </c>
      <c r="F31" s="28">
        <v>132</v>
      </c>
      <c r="G31" s="28">
        <v>86</v>
      </c>
      <c r="H31" s="28">
        <v>37</v>
      </c>
      <c r="I31" s="28">
        <v>11</v>
      </c>
      <c r="J31" s="28">
        <v>0</v>
      </c>
      <c r="K31" s="28">
        <v>27</v>
      </c>
      <c r="L31" s="42">
        <v>0.9651162790697675</v>
      </c>
      <c r="M31" s="38">
        <f t="shared" si="0"/>
        <v>0.9525483304042179</v>
      </c>
      <c r="N31" s="41"/>
    </row>
    <row r="32" spans="1:14" ht="12.75">
      <c r="A32" s="17" t="s">
        <v>41</v>
      </c>
      <c r="B32" s="7">
        <v>700</v>
      </c>
      <c r="C32" s="28">
        <v>640</v>
      </c>
      <c r="D32" s="28">
        <v>352</v>
      </c>
      <c r="E32" s="28">
        <v>156</v>
      </c>
      <c r="F32" s="28">
        <v>49</v>
      </c>
      <c r="G32" s="28">
        <v>52</v>
      </c>
      <c r="H32" s="28">
        <v>16</v>
      </c>
      <c r="I32" s="28">
        <v>6</v>
      </c>
      <c r="J32" s="28">
        <v>0</v>
      </c>
      <c r="K32" s="28">
        <v>9</v>
      </c>
      <c r="L32" s="42">
        <v>0.9828571428571429</v>
      </c>
      <c r="M32" s="38">
        <f t="shared" si="0"/>
        <v>0.9859375</v>
      </c>
      <c r="N32" s="41"/>
    </row>
    <row r="33" spans="1:14" ht="12.75">
      <c r="A33" s="17" t="s">
        <v>43</v>
      </c>
      <c r="B33" s="7">
        <v>59032</v>
      </c>
      <c r="C33" s="28">
        <v>59431</v>
      </c>
      <c r="D33" s="28">
        <v>10666</v>
      </c>
      <c r="E33" s="28">
        <v>8360</v>
      </c>
      <c r="F33" s="28">
        <v>12078</v>
      </c>
      <c r="G33" s="28">
        <v>10428</v>
      </c>
      <c r="H33" s="28">
        <v>12001</v>
      </c>
      <c r="I33" s="28">
        <v>4552</v>
      </c>
      <c r="J33" s="28">
        <v>1290</v>
      </c>
      <c r="K33" s="28">
        <v>56</v>
      </c>
      <c r="L33" s="42">
        <v>0.980739260062339</v>
      </c>
      <c r="M33" s="38">
        <f t="shared" si="0"/>
        <v>0.9773518870623076</v>
      </c>
      <c r="N33" s="41"/>
    </row>
    <row r="34" spans="1:14" ht="12.75">
      <c r="A34" s="17" t="s">
        <v>45</v>
      </c>
      <c r="B34" s="7">
        <v>13981</v>
      </c>
      <c r="C34" s="28">
        <v>14594</v>
      </c>
      <c r="D34" s="28">
        <v>4046</v>
      </c>
      <c r="E34" s="28">
        <v>2883</v>
      </c>
      <c r="F34" s="28">
        <v>2234</v>
      </c>
      <c r="G34" s="28">
        <v>2291</v>
      </c>
      <c r="H34" s="28">
        <v>2100</v>
      </c>
      <c r="I34" s="28">
        <v>727</v>
      </c>
      <c r="J34" s="28">
        <v>299</v>
      </c>
      <c r="K34" s="28">
        <v>14</v>
      </c>
      <c r="L34" s="42">
        <v>0.9825477433659967</v>
      </c>
      <c r="M34" s="38">
        <f t="shared" si="0"/>
        <v>0.9785528299301083</v>
      </c>
      <c r="N34" s="41"/>
    </row>
    <row r="35" spans="1:14" ht="12.75">
      <c r="A35" s="17" t="s">
        <v>46</v>
      </c>
      <c r="B35" s="7">
        <v>10368</v>
      </c>
      <c r="C35" s="28">
        <v>10900</v>
      </c>
      <c r="D35" s="28">
        <v>3811</v>
      </c>
      <c r="E35" s="28">
        <v>3245</v>
      </c>
      <c r="F35" s="28">
        <v>1945</v>
      </c>
      <c r="G35" s="28">
        <v>1017</v>
      </c>
      <c r="H35" s="28">
        <v>401</v>
      </c>
      <c r="I35" s="28">
        <v>86</v>
      </c>
      <c r="J35" s="28">
        <v>3</v>
      </c>
      <c r="K35" s="28">
        <v>392</v>
      </c>
      <c r="L35" s="42">
        <v>0.9503279320987654</v>
      </c>
      <c r="M35" s="38">
        <f t="shared" si="0"/>
        <v>0.9637614678899082</v>
      </c>
      <c r="N35" s="41"/>
    </row>
    <row r="36" spans="1:14" ht="12.75">
      <c r="A36" s="17" t="s">
        <v>48</v>
      </c>
      <c r="B36" s="7">
        <v>18165</v>
      </c>
      <c r="C36" s="28">
        <v>18050</v>
      </c>
      <c r="D36" s="28">
        <v>2257</v>
      </c>
      <c r="E36" s="28">
        <v>5346</v>
      </c>
      <c r="F36" s="28">
        <v>5665</v>
      </c>
      <c r="G36" s="28">
        <v>3100</v>
      </c>
      <c r="H36" s="28">
        <v>849</v>
      </c>
      <c r="I36" s="28">
        <v>128</v>
      </c>
      <c r="J36" s="28">
        <v>3</v>
      </c>
      <c r="K36" s="28">
        <v>702</v>
      </c>
      <c r="L36" s="42">
        <v>0.9565097715386732</v>
      </c>
      <c r="M36" s="38">
        <f t="shared" si="0"/>
        <v>0.9609418282548476</v>
      </c>
      <c r="N36" s="41"/>
    </row>
    <row r="37" spans="1:14" ht="12.75">
      <c r="A37" s="17" t="s">
        <v>49</v>
      </c>
      <c r="B37" s="7">
        <v>19675</v>
      </c>
      <c r="C37" s="28">
        <v>19136</v>
      </c>
      <c r="D37" s="28">
        <v>5888</v>
      </c>
      <c r="E37" s="28">
        <v>5059</v>
      </c>
      <c r="F37" s="28">
        <v>4277</v>
      </c>
      <c r="G37" s="28">
        <v>1717</v>
      </c>
      <c r="H37" s="28">
        <v>1180</v>
      </c>
      <c r="I37" s="28">
        <v>729</v>
      </c>
      <c r="J37" s="28">
        <v>59</v>
      </c>
      <c r="K37" s="28">
        <v>227</v>
      </c>
      <c r="L37" s="42">
        <v>0.9810927573062261</v>
      </c>
      <c r="M37" s="38">
        <f t="shared" si="0"/>
        <v>0.9850543478260869</v>
      </c>
      <c r="N37" s="41"/>
    </row>
    <row r="38" spans="1:14" ht="12.75">
      <c r="A38" s="17" t="s">
        <v>10</v>
      </c>
      <c r="B38" s="7">
        <v>1312</v>
      </c>
      <c r="C38" s="28">
        <v>1712</v>
      </c>
      <c r="D38" s="28">
        <v>242</v>
      </c>
      <c r="E38" s="28">
        <v>434</v>
      </c>
      <c r="F38" s="28">
        <v>308</v>
      </c>
      <c r="G38" s="28">
        <v>317</v>
      </c>
      <c r="H38" s="28">
        <v>221</v>
      </c>
      <c r="I38" s="28">
        <v>95</v>
      </c>
      <c r="J38" s="28">
        <v>7</v>
      </c>
      <c r="K38" s="28">
        <v>88</v>
      </c>
      <c r="L38" s="42">
        <v>0.9458841463414634</v>
      </c>
      <c r="M38" s="38">
        <f t="shared" si="0"/>
        <v>0.9445093457943925</v>
      </c>
      <c r="N38" s="41"/>
    </row>
    <row r="39" spans="1:14" ht="12.75">
      <c r="A39" s="17" t="s">
        <v>51</v>
      </c>
      <c r="B39" s="7">
        <v>17</v>
      </c>
      <c r="C39" s="28">
        <v>7</v>
      </c>
      <c r="D39" s="28">
        <v>7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42">
        <v>1</v>
      </c>
      <c r="M39" s="38">
        <f t="shared" si="0"/>
        <v>1</v>
      </c>
      <c r="N39" s="41"/>
    </row>
    <row r="40" spans="1:14" ht="12.75">
      <c r="A40" s="17" t="s">
        <v>11</v>
      </c>
      <c r="B40" s="7">
        <v>13912</v>
      </c>
      <c r="C40" s="28">
        <v>11470</v>
      </c>
      <c r="D40" s="28">
        <v>153</v>
      </c>
      <c r="E40" s="28">
        <v>449</v>
      </c>
      <c r="F40" s="28">
        <v>2795</v>
      </c>
      <c r="G40" s="28">
        <v>3588</v>
      </c>
      <c r="H40" s="28">
        <v>2458</v>
      </c>
      <c r="I40" s="28">
        <v>1007</v>
      </c>
      <c r="J40" s="28">
        <v>115</v>
      </c>
      <c r="K40" s="28">
        <v>905</v>
      </c>
      <c r="L40" s="42">
        <v>0.9019551466359977</v>
      </c>
      <c r="M40" s="38">
        <f t="shared" si="0"/>
        <v>0.9110723626852659</v>
      </c>
      <c r="N40" s="41"/>
    </row>
    <row r="41" spans="1:14" ht="12.75">
      <c r="A41" s="17" t="s">
        <v>12</v>
      </c>
      <c r="B41" s="7">
        <v>3150</v>
      </c>
      <c r="C41" s="28">
        <v>3103</v>
      </c>
      <c r="D41" s="28">
        <v>416</v>
      </c>
      <c r="E41" s="28">
        <v>637</v>
      </c>
      <c r="F41" s="28">
        <v>831</v>
      </c>
      <c r="G41" s="28">
        <v>687</v>
      </c>
      <c r="H41" s="28">
        <v>306</v>
      </c>
      <c r="I41" s="28">
        <v>90</v>
      </c>
      <c r="J41" s="28">
        <v>3</v>
      </c>
      <c r="K41" s="28">
        <v>133</v>
      </c>
      <c r="L41" s="42">
        <v>0.954920634920635</v>
      </c>
      <c r="M41" s="38">
        <f t="shared" si="0"/>
        <v>0.956171446986787</v>
      </c>
      <c r="N41" s="41"/>
    </row>
    <row r="42" spans="1:14" ht="12.75">
      <c r="A42" s="17" t="s">
        <v>53</v>
      </c>
      <c r="B42" s="7">
        <v>3031</v>
      </c>
      <c r="C42" s="28">
        <v>2779</v>
      </c>
      <c r="D42" s="28">
        <v>560</v>
      </c>
      <c r="E42" s="28">
        <v>724</v>
      </c>
      <c r="F42" s="28">
        <v>642</v>
      </c>
      <c r="G42" s="28">
        <v>523</v>
      </c>
      <c r="H42" s="28">
        <v>201</v>
      </c>
      <c r="I42" s="28">
        <v>43</v>
      </c>
      <c r="J42" s="28">
        <v>0</v>
      </c>
      <c r="K42" s="28">
        <v>86</v>
      </c>
      <c r="L42" s="42">
        <v>0.9646981194325305</v>
      </c>
      <c r="M42" s="38">
        <f t="shared" si="0"/>
        <v>0.9690536164087802</v>
      </c>
      <c r="N42" s="41"/>
    </row>
    <row r="43" spans="1:14" ht="12.75">
      <c r="A43" s="17" t="s">
        <v>85</v>
      </c>
      <c r="B43" s="7">
        <v>2659</v>
      </c>
      <c r="C43" s="28">
        <v>2244</v>
      </c>
      <c r="D43" s="28">
        <v>545</v>
      </c>
      <c r="E43" s="28">
        <v>562</v>
      </c>
      <c r="F43" s="28">
        <v>383</v>
      </c>
      <c r="G43" s="28">
        <v>354</v>
      </c>
      <c r="H43" s="28">
        <v>158</v>
      </c>
      <c r="I43" s="28">
        <v>148</v>
      </c>
      <c r="J43" s="28">
        <v>26</v>
      </c>
      <c r="K43" s="28">
        <v>68</v>
      </c>
      <c r="L43" s="42">
        <v>0.9744264761188417</v>
      </c>
      <c r="M43" s="38">
        <f t="shared" si="0"/>
        <v>0.9581105169340464</v>
      </c>
      <c r="N43" s="41"/>
    </row>
    <row r="44" spans="1:14" ht="12.75">
      <c r="A44" s="17" t="s">
        <v>13</v>
      </c>
      <c r="B44" s="7">
        <v>171</v>
      </c>
      <c r="C44" s="28">
        <v>180</v>
      </c>
      <c r="D44" s="28">
        <v>80</v>
      </c>
      <c r="E44" s="28">
        <v>36</v>
      </c>
      <c r="F44" s="28">
        <v>29</v>
      </c>
      <c r="G44" s="28">
        <v>15</v>
      </c>
      <c r="H44" s="28">
        <v>7</v>
      </c>
      <c r="I44" s="28">
        <v>3</v>
      </c>
      <c r="J44" s="28">
        <v>0</v>
      </c>
      <c r="K44" s="28">
        <v>10</v>
      </c>
      <c r="L44" s="42">
        <v>0.9298245614035088</v>
      </c>
      <c r="M44" s="38">
        <f t="shared" si="0"/>
        <v>0.9444444444444444</v>
      </c>
      <c r="N44" s="41"/>
    </row>
    <row r="45" spans="1:14" ht="12.75">
      <c r="A45" s="17"/>
      <c r="B45" s="7"/>
      <c r="C45" s="28"/>
      <c r="D45" s="28"/>
      <c r="E45" s="28"/>
      <c r="F45" s="28"/>
      <c r="G45" s="28"/>
      <c r="H45" s="28"/>
      <c r="I45" s="28"/>
      <c r="J45" s="28"/>
      <c r="K45" s="28"/>
      <c r="L45" s="42"/>
      <c r="M45" s="39"/>
      <c r="N45" s="41"/>
    </row>
    <row r="46" spans="1:14" ht="12.75">
      <c r="A46" s="18" t="s">
        <v>15</v>
      </c>
      <c r="B46" s="11">
        <v>456219</v>
      </c>
      <c r="C46" s="27">
        <f>SUM(C7:C44)</f>
        <v>453413</v>
      </c>
      <c r="D46" s="27">
        <f aca="true" t="shared" si="1" ref="D46:K46">SUM(D7:D44)</f>
        <v>83267</v>
      </c>
      <c r="E46" s="27">
        <f t="shared" si="1"/>
        <v>112470</v>
      </c>
      <c r="F46" s="27">
        <f t="shared" si="1"/>
        <v>108327</v>
      </c>
      <c r="G46" s="27">
        <f t="shared" si="1"/>
        <v>74611</v>
      </c>
      <c r="H46" s="27">
        <f t="shared" si="1"/>
        <v>44714</v>
      </c>
      <c r="I46" s="27">
        <f t="shared" si="1"/>
        <v>15732</v>
      </c>
      <c r="J46" s="27">
        <f t="shared" si="1"/>
        <v>3033</v>
      </c>
      <c r="K46" s="27">
        <f t="shared" si="1"/>
        <v>11259</v>
      </c>
      <c r="L46" s="43">
        <v>0.9665226568818922</v>
      </c>
      <c r="M46" s="46">
        <f>SUM(D46+E46+F46+G46+H46+I46)/C46</f>
        <v>0.9684790687518885</v>
      </c>
      <c r="N46" s="41"/>
    </row>
    <row r="47" spans="1:14" ht="12.75">
      <c r="A47" s="1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42"/>
      <c r="M47" s="44"/>
      <c r="N47" s="41"/>
    </row>
    <row r="48" spans="1:14" ht="12.75">
      <c r="A48" s="32" t="s">
        <v>133</v>
      </c>
      <c r="B48" s="7">
        <v>22664</v>
      </c>
      <c r="C48" s="29" t="s">
        <v>16</v>
      </c>
      <c r="D48" s="29" t="s">
        <v>16</v>
      </c>
      <c r="E48" s="29" t="s">
        <v>16</v>
      </c>
      <c r="F48" s="29" t="s">
        <v>16</v>
      </c>
      <c r="G48" s="29" t="s">
        <v>16</v>
      </c>
      <c r="H48" s="29" t="s">
        <v>16</v>
      </c>
      <c r="I48" s="29" t="s">
        <v>16</v>
      </c>
      <c r="J48" s="29" t="s">
        <v>16</v>
      </c>
      <c r="K48" s="29" t="s">
        <v>16</v>
      </c>
      <c r="L48" s="42">
        <v>0.8090804800564773</v>
      </c>
      <c r="M48" s="48" t="s">
        <v>16</v>
      </c>
      <c r="N48" s="41"/>
    </row>
    <row r="49" spans="1:14" ht="12.75">
      <c r="A49" s="17" t="s">
        <v>14</v>
      </c>
      <c r="B49" s="7">
        <v>148</v>
      </c>
      <c r="C49" s="28">
        <v>148</v>
      </c>
      <c r="D49" s="28">
        <v>12</v>
      </c>
      <c r="E49" s="28">
        <v>29</v>
      </c>
      <c r="F49" s="28">
        <v>47</v>
      </c>
      <c r="G49" s="28">
        <v>27</v>
      </c>
      <c r="H49" s="29" t="s">
        <v>16</v>
      </c>
      <c r="I49" s="29" t="s">
        <v>16</v>
      </c>
      <c r="J49" s="29" t="s">
        <v>16</v>
      </c>
      <c r="K49" s="28">
        <v>33</v>
      </c>
      <c r="L49" s="34">
        <v>0.9459459459459459</v>
      </c>
      <c r="M49" s="47">
        <f>SUM(D49+E49+F49+G49)/C49</f>
        <v>0.777027027027027</v>
      </c>
      <c r="N49" s="41"/>
    </row>
    <row r="50" spans="1:14" ht="12.75">
      <c r="A50" s="32" t="s">
        <v>134</v>
      </c>
      <c r="B50" s="28">
        <v>8704</v>
      </c>
      <c r="C50" s="29" t="s">
        <v>16</v>
      </c>
      <c r="D50" s="29" t="s">
        <v>16</v>
      </c>
      <c r="E50" s="29" t="s">
        <v>16</v>
      </c>
      <c r="F50" s="29" t="s">
        <v>16</v>
      </c>
      <c r="G50" s="29" t="s">
        <v>16</v>
      </c>
      <c r="H50" s="29" t="s">
        <v>16</v>
      </c>
      <c r="I50" s="29" t="s">
        <v>16</v>
      </c>
      <c r="J50" s="29" t="s">
        <v>16</v>
      </c>
      <c r="K50" s="29" t="s">
        <v>16</v>
      </c>
      <c r="L50" s="34">
        <v>0.7602251838235294</v>
      </c>
      <c r="M50" s="48" t="s">
        <v>16</v>
      </c>
      <c r="N50" s="41"/>
    </row>
    <row r="51" spans="1:14" ht="12.75">
      <c r="A51" s="32" t="s">
        <v>135</v>
      </c>
      <c r="B51" s="28">
        <v>516</v>
      </c>
      <c r="C51" s="29" t="s">
        <v>16</v>
      </c>
      <c r="D51" s="29" t="s">
        <v>16</v>
      </c>
      <c r="E51" s="29" t="s">
        <v>16</v>
      </c>
      <c r="F51" s="29" t="s">
        <v>16</v>
      </c>
      <c r="G51" s="29" t="s">
        <v>16</v>
      </c>
      <c r="H51" s="29" t="s">
        <v>16</v>
      </c>
      <c r="I51" s="29" t="s">
        <v>16</v>
      </c>
      <c r="J51" s="29" t="s">
        <v>16</v>
      </c>
      <c r="K51" s="29" t="s">
        <v>16</v>
      </c>
      <c r="L51" s="34">
        <v>0.7810077519379846</v>
      </c>
      <c r="M51" s="48" t="s">
        <v>16</v>
      </c>
      <c r="N51" s="41"/>
    </row>
    <row r="52" spans="1:14" ht="12.75">
      <c r="A52" s="32" t="s">
        <v>136</v>
      </c>
      <c r="B52" s="28">
        <v>15</v>
      </c>
      <c r="C52" s="29" t="s">
        <v>16</v>
      </c>
      <c r="D52" s="29" t="s">
        <v>16</v>
      </c>
      <c r="E52" s="29" t="s">
        <v>16</v>
      </c>
      <c r="F52" s="29" t="s">
        <v>16</v>
      </c>
      <c r="G52" s="29" t="s">
        <v>16</v>
      </c>
      <c r="H52" s="29" t="s">
        <v>16</v>
      </c>
      <c r="I52" s="29" t="s">
        <v>16</v>
      </c>
      <c r="J52" s="29" t="s">
        <v>16</v>
      </c>
      <c r="K52" s="29" t="s">
        <v>16</v>
      </c>
      <c r="L52" s="34">
        <v>1</v>
      </c>
      <c r="M52" s="48" t="s">
        <v>16</v>
      </c>
      <c r="N52" s="41"/>
    </row>
    <row r="53" spans="1:14" ht="12.75">
      <c r="A53" s="32" t="s">
        <v>137</v>
      </c>
      <c r="B53" s="28">
        <v>2032</v>
      </c>
      <c r="C53" s="29" t="s">
        <v>16</v>
      </c>
      <c r="D53" s="29" t="s">
        <v>16</v>
      </c>
      <c r="E53" s="29" t="s">
        <v>16</v>
      </c>
      <c r="F53" s="29" t="s">
        <v>16</v>
      </c>
      <c r="G53" s="29" t="s">
        <v>16</v>
      </c>
      <c r="H53" s="29" t="s">
        <v>16</v>
      </c>
      <c r="I53" s="29" t="s">
        <v>16</v>
      </c>
      <c r="J53" s="29" t="s">
        <v>16</v>
      </c>
      <c r="K53" s="29" t="s">
        <v>16</v>
      </c>
      <c r="L53" s="34">
        <v>0.8302165354330708</v>
      </c>
      <c r="M53" s="48" t="s">
        <v>16</v>
      </c>
      <c r="N53" s="41"/>
    </row>
    <row r="54" spans="1:14" ht="12.75">
      <c r="A54" s="32" t="s">
        <v>138</v>
      </c>
      <c r="B54" s="28">
        <v>114</v>
      </c>
      <c r="C54" s="29" t="s">
        <v>16</v>
      </c>
      <c r="D54" s="29" t="s">
        <v>16</v>
      </c>
      <c r="E54" s="29" t="s">
        <v>16</v>
      </c>
      <c r="F54" s="29" t="s">
        <v>16</v>
      </c>
      <c r="G54" s="29" t="s">
        <v>16</v>
      </c>
      <c r="H54" s="29" t="s">
        <v>16</v>
      </c>
      <c r="I54" s="29" t="s">
        <v>16</v>
      </c>
      <c r="J54" s="29" t="s">
        <v>16</v>
      </c>
      <c r="K54" s="29" t="s">
        <v>16</v>
      </c>
      <c r="L54" s="34">
        <v>0.956140350877193</v>
      </c>
      <c r="M54" s="48" t="s">
        <v>16</v>
      </c>
      <c r="N54" s="41"/>
    </row>
    <row r="55" spans="1:14" ht="12.75">
      <c r="A55" s="17"/>
      <c r="B55" s="28"/>
      <c r="C55" s="28"/>
      <c r="D55" s="28"/>
      <c r="E55" s="28"/>
      <c r="F55" s="28"/>
      <c r="G55" s="28"/>
      <c r="H55" s="28"/>
      <c r="I55" s="28"/>
      <c r="J55" s="28"/>
      <c r="K55" s="28"/>
      <c r="M55" s="45"/>
      <c r="N55" s="41"/>
    </row>
    <row r="56" spans="1:14" ht="12.75">
      <c r="A56" s="18" t="s">
        <v>62</v>
      </c>
      <c r="B56" s="27">
        <f>SUM(B46:B54)</f>
        <v>490412</v>
      </c>
      <c r="C56" s="27">
        <f aca="true" t="shared" si="2" ref="C56:K56">SUM(C46:C49)</f>
        <v>453561</v>
      </c>
      <c r="D56" s="27">
        <f t="shared" si="2"/>
        <v>83279</v>
      </c>
      <c r="E56" s="27">
        <f t="shared" si="2"/>
        <v>112499</v>
      </c>
      <c r="F56" s="27">
        <f t="shared" si="2"/>
        <v>108374</v>
      </c>
      <c r="G56" s="27">
        <f t="shared" si="2"/>
        <v>74638</v>
      </c>
      <c r="H56" s="27">
        <f t="shared" si="2"/>
        <v>44714</v>
      </c>
      <c r="I56" s="27">
        <f t="shared" si="2"/>
        <v>15732</v>
      </c>
      <c r="J56" s="27">
        <f t="shared" si="2"/>
        <v>3033</v>
      </c>
      <c r="K56" s="27">
        <f t="shared" si="2"/>
        <v>11292</v>
      </c>
      <c r="L56" s="36">
        <v>0.954817581951502</v>
      </c>
      <c r="M56" s="36">
        <f>SUM(D56+E56+F56+G56+H56+I56)/C56</f>
        <v>0.9684165966650572</v>
      </c>
      <c r="N56" s="41"/>
    </row>
  </sheetData>
  <mergeCells count="5">
    <mergeCell ref="M4:M5"/>
    <mergeCell ref="C4:C5"/>
    <mergeCell ref="B4:B5"/>
    <mergeCell ref="K4:K5"/>
    <mergeCell ref="L4:L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2.75"/>
  <cols>
    <col min="1" max="1" width="50.5" style="16" customWidth="1"/>
    <col min="2" max="3" width="11.16015625" style="0" customWidth="1"/>
    <col min="4" max="6" width="9" style="0" customWidth="1"/>
    <col min="7" max="7" width="10.33203125" style="0" customWidth="1"/>
    <col min="8" max="8" width="9" style="0" customWidth="1"/>
    <col min="9" max="10" width="11.33203125" style="0" customWidth="1"/>
  </cols>
  <sheetData>
    <row r="1" ht="14.25">
      <c r="A1" s="1" t="s">
        <v>122</v>
      </c>
    </row>
    <row r="2" ht="12.75">
      <c r="A2" s="2"/>
    </row>
    <row r="3" spans="1:10" s="4" customFormat="1" ht="26.25" customHeight="1">
      <c r="A3" s="73" t="s">
        <v>59</v>
      </c>
      <c r="B3" s="71" t="s">
        <v>152</v>
      </c>
      <c r="C3" s="71" t="s">
        <v>153</v>
      </c>
      <c r="D3" s="71" t="s">
        <v>17</v>
      </c>
      <c r="E3" s="71" t="s">
        <v>18</v>
      </c>
      <c r="F3" s="71" t="s">
        <v>19</v>
      </c>
      <c r="G3" s="71" t="s">
        <v>60</v>
      </c>
      <c r="H3" s="71" t="s">
        <v>61</v>
      </c>
      <c r="I3" s="71" t="s">
        <v>131</v>
      </c>
      <c r="J3" s="71" t="s">
        <v>132</v>
      </c>
    </row>
    <row r="4" spans="1:10" s="4" customFormat="1" ht="12" customHeight="1">
      <c r="A4" s="74"/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13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14" t="s">
        <v>20</v>
      </c>
      <c r="B6" s="7">
        <v>394</v>
      </c>
      <c r="C6" s="7">
        <v>313</v>
      </c>
      <c r="D6" s="7">
        <v>147</v>
      </c>
      <c r="E6" s="7">
        <v>23</v>
      </c>
      <c r="F6" s="7">
        <v>37</v>
      </c>
      <c r="G6" s="7">
        <v>207</v>
      </c>
      <c r="H6" s="7">
        <v>106</v>
      </c>
      <c r="I6" s="8">
        <v>0.8020304568527918</v>
      </c>
      <c r="J6" s="8">
        <f aca="true" t="shared" si="0" ref="J6:J45">G6/C6</f>
        <v>0.6613418530351438</v>
      </c>
    </row>
    <row r="7" spans="1:10" ht="12.75">
      <c r="A7" s="14" t="s">
        <v>21</v>
      </c>
      <c r="B7" s="7">
        <v>997</v>
      </c>
      <c r="C7" s="7">
        <v>1048</v>
      </c>
      <c r="D7" s="7">
        <v>450</v>
      </c>
      <c r="E7" s="7">
        <v>303</v>
      </c>
      <c r="F7" s="7">
        <v>124</v>
      </c>
      <c r="G7" s="7">
        <v>877</v>
      </c>
      <c r="H7" s="7">
        <v>171</v>
      </c>
      <c r="I7" s="8">
        <v>0.7703109327983951</v>
      </c>
      <c r="J7" s="8">
        <f t="shared" si="0"/>
        <v>0.8368320610687023</v>
      </c>
    </row>
    <row r="8" spans="1:10" ht="12.75">
      <c r="A8" s="14" t="s">
        <v>22</v>
      </c>
      <c r="B8" s="7">
        <v>350</v>
      </c>
      <c r="C8" s="7">
        <v>518</v>
      </c>
      <c r="D8" s="7">
        <v>180</v>
      </c>
      <c r="E8" s="7">
        <v>127</v>
      </c>
      <c r="F8" s="7">
        <v>116</v>
      </c>
      <c r="G8" s="7">
        <v>423</v>
      </c>
      <c r="H8" s="7">
        <v>95</v>
      </c>
      <c r="I8" s="8">
        <v>0.8171428571428572</v>
      </c>
      <c r="J8" s="8">
        <f t="shared" si="0"/>
        <v>0.8166023166023166</v>
      </c>
    </row>
    <row r="9" spans="1:10" ht="12.75">
      <c r="A9" s="14" t="s">
        <v>23</v>
      </c>
      <c r="B9" s="7">
        <v>629</v>
      </c>
      <c r="C9" s="7">
        <v>1370</v>
      </c>
      <c r="D9" s="7">
        <v>153</v>
      </c>
      <c r="E9" s="7">
        <v>251</v>
      </c>
      <c r="F9" s="7">
        <v>316</v>
      </c>
      <c r="G9" s="7">
        <v>720</v>
      </c>
      <c r="H9" s="7">
        <v>650</v>
      </c>
      <c r="I9" s="8">
        <v>0.6502384737678856</v>
      </c>
      <c r="J9" s="8">
        <f t="shared" si="0"/>
        <v>0.5255474452554745</v>
      </c>
    </row>
    <row r="10" spans="1:10" ht="12.75">
      <c r="A10" s="14" t="s">
        <v>24</v>
      </c>
      <c r="B10" s="7">
        <v>91</v>
      </c>
      <c r="C10" s="7">
        <v>163</v>
      </c>
      <c r="D10" s="7">
        <v>90</v>
      </c>
      <c r="E10" s="7">
        <v>20</v>
      </c>
      <c r="F10" s="7">
        <v>19</v>
      </c>
      <c r="G10" s="7">
        <v>129</v>
      </c>
      <c r="H10" s="7">
        <v>34</v>
      </c>
      <c r="I10" s="8">
        <v>0.8461538461538461</v>
      </c>
      <c r="J10" s="8">
        <f t="shared" si="0"/>
        <v>0.7914110429447853</v>
      </c>
    </row>
    <row r="11" spans="1:10" ht="12.75">
      <c r="A11" s="14" t="s">
        <v>25</v>
      </c>
      <c r="B11" s="7">
        <v>122</v>
      </c>
      <c r="C11" s="7">
        <v>167</v>
      </c>
      <c r="D11" s="7">
        <v>75</v>
      </c>
      <c r="E11" s="7">
        <v>46</v>
      </c>
      <c r="F11" s="7">
        <v>12</v>
      </c>
      <c r="G11" s="7">
        <v>133</v>
      </c>
      <c r="H11" s="7">
        <v>34</v>
      </c>
      <c r="I11" s="8">
        <v>0.6311475409836066</v>
      </c>
      <c r="J11" s="8">
        <f t="shared" si="0"/>
        <v>0.7964071856287425</v>
      </c>
    </row>
    <row r="12" spans="1:10" ht="12.75">
      <c r="A12" s="14" t="s">
        <v>26</v>
      </c>
      <c r="B12" s="7">
        <v>263</v>
      </c>
      <c r="C12" s="7">
        <v>723</v>
      </c>
      <c r="D12" s="7">
        <v>85</v>
      </c>
      <c r="E12" s="7">
        <v>135</v>
      </c>
      <c r="F12" s="7">
        <v>164</v>
      </c>
      <c r="G12" s="7">
        <v>384</v>
      </c>
      <c r="H12" s="7">
        <v>339</v>
      </c>
      <c r="I12" s="8">
        <v>0.532319391634981</v>
      </c>
      <c r="J12" s="8">
        <f t="shared" si="0"/>
        <v>0.5311203319502075</v>
      </c>
    </row>
    <row r="13" spans="1:10" ht="12.75">
      <c r="A13" s="14" t="s">
        <v>27</v>
      </c>
      <c r="B13" s="7">
        <v>4</v>
      </c>
      <c r="C13" s="7">
        <v>10</v>
      </c>
      <c r="D13" s="7">
        <v>3</v>
      </c>
      <c r="E13" s="7">
        <v>2</v>
      </c>
      <c r="F13" s="7">
        <v>1</v>
      </c>
      <c r="G13" s="7">
        <v>6</v>
      </c>
      <c r="H13" s="7">
        <v>4</v>
      </c>
      <c r="I13" s="8">
        <v>0.75</v>
      </c>
      <c r="J13" s="8">
        <f t="shared" si="0"/>
        <v>0.6</v>
      </c>
    </row>
    <row r="14" spans="1:10" ht="12.75">
      <c r="A14" s="14" t="s">
        <v>28</v>
      </c>
      <c r="B14" s="7">
        <v>832</v>
      </c>
      <c r="C14" s="7">
        <v>1023</v>
      </c>
      <c r="D14" s="7">
        <v>388</v>
      </c>
      <c r="E14" s="7">
        <v>271</v>
      </c>
      <c r="F14" s="7">
        <v>132</v>
      </c>
      <c r="G14" s="7">
        <v>791</v>
      </c>
      <c r="H14" s="7">
        <v>232</v>
      </c>
      <c r="I14" s="8">
        <v>0.7379807692307693</v>
      </c>
      <c r="J14" s="8">
        <f t="shared" si="0"/>
        <v>0.7732160312805474</v>
      </c>
    </row>
    <row r="15" spans="1:10" ht="12.75">
      <c r="A15" s="14" t="s">
        <v>29</v>
      </c>
      <c r="B15" s="7">
        <v>31</v>
      </c>
      <c r="C15" s="7">
        <v>46</v>
      </c>
      <c r="D15" s="7">
        <v>31</v>
      </c>
      <c r="E15" s="7">
        <v>9</v>
      </c>
      <c r="F15" s="7">
        <v>1</v>
      </c>
      <c r="G15" s="7">
        <v>41</v>
      </c>
      <c r="H15" s="7">
        <v>5</v>
      </c>
      <c r="I15" s="8">
        <v>0.8387096774193549</v>
      </c>
      <c r="J15" s="8">
        <f t="shared" si="0"/>
        <v>0.8913043478260869</v>
      </c>
    </row>
    <row r="16" spans="1:10" ht="12.75">
      <c r="A16" s="14" t="s">
        <v>30</v>
      </c>
      <c r="B16" s="7">
        <v>8</v>
      </c>
      <c r="C16" s="7">
        <v>2</v>
      </c>
      <c r="D16" s="7">
        <v>0</v>
      </c>
      <c r="E16" s="7">
        <v>1</v>
      </c>
      <c r="F16" s="7">
        <v>1</v>
      </c>
      <c r="G16" s="7">
        <v>2</v>
      </c>
      <c r="H16" s="7">
        <v>0</v>
      </c>
      <c r="I16" s="8">
        <v>0.625</v>
      </c>
      <c r="J16" s="8">
        <f t="shared" si="0"/>
        <v>1</v>
      </c>
    </row>
    <row r="17" spans="1:10" ht="12.75">
      <c r="A17" s="14" t="s">
        <v>31</v>
      </c>
      <c r="B17" s="7">
        <v>63</v>
      </c>
      <c r="C17" s="7">
        <v>81</v>
      </c>
      <c r="D17" s="7">
        <v>9</v>
      </c>
      <c r="E17" s="7">
        <v>32</v>
      </c>
      <c r="F17" s="7">
        <v>22</v>
      </c>
      <c r="G17" s="7">
        <v>63</v>
      </c>
      <c r="H17" s="7">
        <v>18</v>
      </c>
      <c r="I17" s="8">
        <v>0.8412698412698413</v>
      </c>
      <c r="J17" s="8">
        <f t="shared" si="0"/>
        <v>0.7777777777777778</v>
      </c>
    </row>
    <row r="18" spans="1:10" ht="12.75">
      <c r="A18" s="14" t="s">
        <v>32</v>
      </c>
      <c r="B18" s="7">
        <v>4432</v>
      </c>
      <c r="C18" s="7">
        <v>4514</v>
      </c>
      <c r="D18" s="7">
        <v>472</v>
      </c>
      <c r="E18" s="7">
        <v>913</v>
      </c>
      <c r="F18" s="7">
        <v>1175</v>
      </c>
      <c r="G18" s="7">
        <v>2560</v>
      </c>
      <c r="H18" s="7">
        <v>1954</v>
      </c>
      <c r="I18" s="8">
        <v>0.4708935018050541</v>
      </c>
      <c r="J18" s="8">
        <f t="shared" si="0"/>
        <v>0.567124501550731</v>
      </c>
    </row>
    <row r="19" spans="1:10" ht="12.75">
      <c r="A19" s="14" t="s">
        <v>33</v>
      </c>
      <c r="B19" s="7">
        <v>158</v>
      </c>
      <c r="C19" s="7">
        <v>574</v>
      </c>
      <c r="D19" s="7">
        <v>79</v>
      </c>
      <c r="E19" s="7">
        <v>103</v>
      </c>
      <c r="F19" s="7">
        <v>124</v>
      </c>
      <c r="G19" s="7">
        <v>306</v>
      </c>
      <c r="H19" s="7">
        <v>268</v>
      </c>
      <c r="I19" s="8">
        <v>0.8037974683544303</v>
      </c>
      <c r="J19" s="8">
        <f t="shared" si="0"/>
        <v>0.5331010452961672</v>
      </c>
    </row>
    <row r="20" spans="1:10" ht="12.75">
      <c r="A20" s="14" t="s">
        <v>34</v>
      </c>
      <c r="B20" s="7">
        <v>20</v>
      </c>
      <c r="C20" s="7">
        <v>25</v>
      </c>
      <c r="D20" s="7">
        <v>20</v>
      </c>
      <c r="E20" s="7">
        <v>4</v>
      </c>
      <c r="F20" s="7">
        <v>0</v>
      </c>
      <c r="G20" s="7">
        <v>24</v>
      </c>
      <c r="H20" s="7">
        <v>1</v>
      </c>
      <c r="I20" s="8">
        <v>0.75</v>
      </c>
      <c r="J20" s="8">
        <f t="shared" si="0"/>
        <v>0.96</v>
      </c>
    </row>
    <row r="21" spans="1:10" ht="12.75">
      <c r="A21" s="14" t="s">
        <v>75</v>
      </c>
      <c r="B21" s="7">
        <v>7</v>
      </c>
      <c r="C21" s="33" t="s">
        <v>16</v>
      </c>
      <c r="D21" s="33" t="s">
        <v>16</v>
      </c>
      <c r="E21" s="33" t="s">
        <v>16</v>
      </c>
      <c r="F21" s="33" t="s">
        <v>16</v>
      </c>
      <c r="G21" s="33" t="s">
        <v>16</v>
      </c>
      <c r="H21" s="33" t="s">
        <v>16</v>
      </c>
      <c r="I21" s="50" t="s">
        <v>151</v>
      </c>
      <c r="J21" s="33" t="s">
        <v>16</v>
      </c>
    </row>
    <row r="22" spans="1:10" ht="12.75">
      <c r="A22" s="14" t="s">
        <v>35</v>
      </c>
      <c r="B22" s="7">
        <v>318</v>
      </c>
      <c r="C22" s="7">
        <v>315</v>
      </c>
      <c r="D22" s="7">
        <v>42</v>
      </c>
      <c r="E22" s="7">
        <v>59</v>
      </c>
      <c r="F22" s="7">
        <v>84</v>
      </c>
      <c r="G22" s="7">
        <v>185</v>
      </c>
      <c r="H22" s="7">
        <v>130</v>
      </c>
      <c r="I22" s="8">
        <v>0.4748427672955975</v>
      </c>
      <c r="J22" s="8">
        <f t="shared" si="0"/>
        <v>0.5873015873015873</v>
      </c>
    </row>
    <row r="23" spans="1:10" ht="12.75">
      <c r="A23" s="14" t="s">
        <v>36</v>
      </c>
      <c r="B23" s="7">
        <v>49</v>
      </c>
      <c r="C23" s="7">
        <v>54</v>
      </c>
      <c r="D23" s="7">
        <v>30</v>
      </c>
      <c r="E23" s="7">
        <v>13</v>
      </c>
      <c r="F23" s="7">
        <v>8</v>
      </c>
      <c r="G23" s="7">
        <v>51</v>
      </c>
      <c r="H23" s="7">
        <v>3</v>
      </c>
      <c r="I23" s="8">
        <v>0.8775510204081632</v>
      </c>
      <c r="J23" s="8">
        <f t="shared" si="0"/>
        <v>0.9444444444444444</v>
      </c>
    </row>
    <row r="24" spans="1:10" ht="12.75">
      <c r="A24" s="14" t="s">
        <v>37</v>
      </c>
      <c r="B24" s="7">
        <v>59</v>
      </c>
      <c r="C24" s="7">
        <v>149</v>
      </c>
      <c r="D24" s="7">
        <v>37</v>
      </c>
      <c r="E24" s="7">
        <v>20</v>
      </c>
      <c r="F24" s="7">
        <v>35</v>
      </c>
      <c r="G24" s="7">
        <v>92</v>
      </c>
      <c r="H24" s="7">
        <v>57</v>
      </c>
      <c r="I24" s="8">
        <v>0.711864406779661</v>
      </c>
      <c r="J24" s="8">
        <f t="shared" si="0"/>
        <v>0.6174496644295302</v>
      </c>
    </row>
    <row r="25" spans="1:10" ht="12.75">
      <c r="A25" s="14" t="s">
        <v>38</v>
      </c>
      <c r="B25" s="7">
        <v>1754</v>
      </c>
      <c r="C25" s="7">
        <v>2225</v>
      </c>
      <c r="D25" s="7">
        <v>768</v>
      </c>
      <c r="E25" s="7">
        <v>747</v>
      </c>
      <c r="F25" s="7">
        <v>346</v>
      </c>
      <c r="G25" s="7">
        <v>1861</v>
      </c>
      <c r="H25" s="7">
        <v>364</v>
      </c>
      <c r="I25" s="8">
        <v>0.8460661345496009</v>
      </c>
      <c r="J25" s="8">
        <f t="shared" si="0"/>
        <v>0.8364044943820225</v>
      </c>
    </row>
    <row r="26" spans="1:10" ht="12.75">
      <c r="A26" s="14" t="s">
        <v>39</v>
      </c>
      <c r="B26" s="7">
        <v>435</v>
      </c>
      <c r="C26" s="7">
        <v>504</v>
      </c>
      <c r="D26" s="7">
        <v>164</v>
      </c>
      <c r="E26" s="7">
        <v>106</v>
      </c>
      <c r="F26" s="7">
        <v>80</v>
      </c>
      <c r="G26" s="7">
        <v>350</v>
      </c>
      <c r="H26" s="7">
        <v>154</v>
      </c>
      <c r="I26" s="8">
        <v>0.7540229885057471</v>
      </c>
      <c r="J26" s="8">
        <f t="shared" si="0"/>
        <v>0.6944444444444444</v>
      </c>
    </row>
    <row r="27" spans="1:10" ht="12.75">
      <c r="A27" s="14" t="s">
        <v>56</v>
      </c>
      <c r="B27" s="7">
        <v>225</v>
      </c>
      <c r="C27" s="7">
        <v>275</v>
      </c>
      <c r="D27" s="7">
        <v>112</v>
      </c>
      <c r="E27" s="7">
        <v>104</v>
      </c>
      <c r="F27" s="7">
        <v>31</v>
      </c>
      <c r="G27" s="7">
        <v>247</v>
      </c>
      <c r="H27" s="7">
        <v>28</v>
      </c>
      <c r="I27" s="8">
        <v>0.9111111111111111</v>
      </c>
      <c r="J27" s="8">
        <f t="shared" si="0"/>
        <v>0.8981818181818182</v>
      </c>
    </row>
    <row r="28" spans="1:10" ht="12.75">
      <c r="A28" s="14" t="s">
        <v>57</v>
      </c>
      <c r="B28" s="7">
        <v>520</v>
      </c>
      <c r="C28" s="7">
        <v>582</v>
      </c>
      <c r="D28" s="7">
        <v>242</v>
      </c>
      <c r="E28" s="7">
        <v>191</v>
      </c>
      <c r="F28" s="7">
        <v>75</v>
      </c>
      <c r="G28" s="7">
        <v>508</v>
      </c>
      <c r="H28" s="7">
        <v>74</v>
      </c>
      <c r="I28" s="8">
        <v>0.8769230769230769</v>
      </c>
      <c r="J28" s="8">
        <f t="shared" si="0"/>
        <v>0.872852233676976</v>
      </c>
    </row>
    <row r="29" spans="1:10" ht="12.75">
      <c r="A29" s="14" t="s">
        <v>40</v>
      </c>
      <c r="B29" s="7">
        <v>199</v>
      </c>
      <c r="C29" s="7">
        <v>195</v>
      </c>
      <c r="D29" s="7">
        <v>122</v>
      </c>
      <c r="E29" s="7">
        <v>19</v>
      </c>
      <c r="F29" s="7">
        <v>16</v>
      </c>
      <c r="G29" s="7">
        <v>157</v>
      </c>
      <c r="H29" s="7">
        <v>38</v>
      </c>
      <c r="I29" s="8">
        <v>0.8291457286432161</v>
      </c>
      <c r="J29" s="8">
        <f t="shared" si="0"/>
        <v>0.8051282051282052</v>
      </c>
    </row>
    <row r="30" spans="1:10" ht="12.75">
      <c r="A30" s="14" t="s">
        <v>41</v>
      </c>
      <c r="B30" s="7">
        <v>16</v>
      </c>
      <c r="C30" s="7">
        <v>4</v>
      </c>
      <c r="D30" s="7">
        <v>3</v>
      </c>
      <c r="E30" s="7">
        <v>1</v>
      </c>
      <c r="F30" s="7">
        <v>0</v>
      </c>
      <c r="G30" s="7">
        <v>4</v>
      </c>
      <c r="H30" s="7">
        <v>0</v>
      </c>
      <c r="I30" s="8">
        <v>0.625</v>
      </c>
      <c r="J30" s="8">
        <f t="shared" si="0"/>
        <v>1</v>
      </c>
    </row>
    <row r="31" spans="1:10" ht="12.75">
      <c r="A31" s="14" t="s">
        <v>42</v>
      </c>
      <c r="B31" s="7">
        <v>9</v>
      </c>
      <c r="C31" s="7">
        <v>10</v>
      </c>
      <c r="D31" s="7">
        <v>10</v>
      </c>
      <c r="E31" s="7">
        <v>0</v>
      </c>
      <c r="F31" s="7">
        <v>0</v>
      </c>
      <c r="G31" s="7">
        <v>10</v>
      </c>
      <c r="H31" s="7">
        <v>0</v>
      </c>
      <c r="I31" s="8">
        <v>0.3333333333333333</v>
      </c>
      <c r="J31" s="8">
        <f t="shared" si="0"/>
        <v>1</v>
      </c>
    </row>
    <row r="32" spans="1:10" ht="12.75">
      <c r="A32" s="14" t="s">
        <v>43</v>
      </c>
      <c r="B32" s="7">
        <v>5068</v>
      </c>
      <c r="C32" s="7">
        <v>5312</v>
      </c>
      <c r="D32" s="7">
        <v>812</v>
      </c>
      <c r="E32" s="7">
        <v>902</v>
      </c>
      <c r="F32" s="7">
        <v>1041</v>
      </c>
      <c r="G32" s="7">
        <v>2755</v>
      </c>
      <c r="H32" s="7">
        <v>2557</v>
      </c>
      <c r="I32" s="8">
        <v>0.4597474348855564</v>
      </c>
      <c r="J32" s="8">
        <f t="shared" si="0"/>
        <v>0.5186370481927711</v>
      </c>
    </row>
    <row r="33" spans="1:10" ht="12.75">
      <c r="A33" s="14" t="s">
        <v>44</v>
      </c>
      <c r="B33" s="7">
        <v>108</v>
      </c>
      <c r="C33" s="7">
        <v>193</v>
      </c>
      <c r="D33" s="7">
        <v>41</v>
      </c>
      <c r="E33" s="7">
        <v>38</v>
      </c>
      <c r="F33" s="7">
        <v>28</v>
      </c>
      <c r="G33" s="7">
        <v>107</v>
      </c>
      <c r="H33" s="7">
        <v>86</v>
      </c>
      <c r="I33" s="8">
        <v>0.6296296296296297</v>
      </c>
      <c r="J33" s="8">
        <f t="shared" si="0"/>
        <v>0.5544041450777202</v>
      </c>
    </row>
    <row r="34" spans="1:10" ht="12.75">
      <c r="A34" s="14" t="s">
        <v>45</v>
      </c>
      <c r="B34" s="7">
        <v>188</v>
      </c>
      <c r="C34" s="7">
        <v>220</v>
      </c>
      <c r="D34" s="7">
        <v>41</v>
      </c>
      <c r="E34" s="7">
        <v>55</v>
      </c>
      <c r="F34" s="7">
        <v>50</v>
      </c>
      <c r="G34" s="7">
        <v>146</v>
      </c>
      <c r="H34" s="7">
        <v>74</v>
      </c>
      <c r="I34" s="8">
        <v>0.675531914893617</v>
      </c>
      <c r="J34" s="8">
        <f t="shared" si="0"/>
        <v>0.6636363636363637</v>
      </c>
    </row>
    <row r="35" spans="1:10" ht="12.75">
      <c r="A35" s="14" t="s">
        <v>46</v>
      </c>
      <c r="B35" s="7">
        <v>200</v>
      </c>
      <c r="C35" s="7">
        <v>341</v>
      </c>
      <c r="D35" s="7">
        <v>57</v>
      </c>
      <c r="E35" s="7">
        <v>82</v>
      </c>
      <c r="F35" s="7">
        <v>91</v>
      </c>
      <c r="G35" s="7">
        <v>230</v>
      </c>
      <c r="H35" s="7">
        <v>111</v>
      </c>
      <c r="I35" s="8">
        <v>0.775</v>
      </c>
      <c r="J35" s="8">
        <f t="shared" si="0"/>
        <v>0.6744868035190615</v>
      </c>
    </row>
    <row r="36" spans="1:10" ht="12.75">
      <c r="A36" s="14" t="s">
        <v>47</v>
      </c>
      <c r="B36" s="7">
        <v>25</v>
      </c>
      <c r="C36" s="7">
        <v>21</v>
      </c>
      <c r="D36" s="7">
        <v>6</v>
      </c>
      <c r="E36" s="7">
        <v>1</v>
      </c>
      <c r="F36" s="7">
        <v>0</v>
      </c>
      <c r="G36" s="7">
        <v>7</v>
      </c>
      <c r="H36" s="7">
        <v>14</v>
      </c>
      <c r="I36" s="8">
        <v>0.8</v>
      </c>
      <c r="J36" s="8">
        <f t="shared" si="0"/>
        <v>0.3333333333333333</v>
      </c>
    </row>
    <row r="37" spans="1:10" ht="12.75">
      <c r="A37" s="14" t="s">
        <v>48</v>
      </c>
      <c r="B37" s="7">
        <v>493</v>
      </c>
      <c r="C37" s="7">
        <v>440</v>
      </c>
      <c r="D37" s="7">
        <v>347</v>
      </c>
      <c r="E37" s="7">
        <v>25</v>
      </c>
      <c r="F37" s="7">
        <v>4</v>
      </c>
      <c r="G37" s="7">
        <v>376</v>
      </c>
      <c r="H37" s="7">
        <v>64</v>
      </c>
      <c r="I37" s="8">
        <v>0.7890466531440162</v>
      </c>
      <c r="J37" s="8">
        <f t="shared" si="0"/>
        <v>0.8545454545454545</v>
      </c>
    </row>
    <row r="38" spans="1:10" ht="12.75">
      <c r="A38" s="14" t="s">
        <v>49</v>
      </c>
      <c r="B38" s="7">
        <v>282</v>
      </c>
      <c r="C38" s="7">
        <v>769</v>
      </c>
      <c r="D38" s="7">
        <v>70</v>
      </c>
      <c r="E38" s="7">
        <v>107</v>
      </c>
      <c r="F38" s="7">
        <v>161</v>
      </c>
      <c r="G38" s="7">
        <v>338</v>
      </c>
      <c r="H38" s="7">
        <v>431</v>
      </c>
      <c r="I38" s="8">
        <v>0.5921985815602837</v>
      </c>
      <c r="J38" s="8">
        <f t="shared" si="0"/>
        <v>0.43953185955786733</v>
      </c>
    </row>
    <row r="39" spans="1:10" ht="12.75">
      <c r="A39" s="14" t="s">
        <v>50</v>
      </c>
      <c r="B39" s="7">
        <v>20</v>
      </c>
      <c r="C39" s="7">
        <v>40</v>
      </c>
      <c r="D39" s="7">
        <v>21</v>
      </c>
      <c r="E39" s="7">
        <v>0</v>
      </c>
      <c r="F39" s="7">
        <v>2</v>
      </c>
      <c r="G39" s="7">
        <v>23</v>
      </c>
      <c r="H39" s="7">
        <v>17</v>
      </c>
      <c r="I39" s="8">
        <v>0.7</v>
      </c>
      <c r="J39" s="8">
        <f t="shared" si="0"/>
        <v>0.575</v>
      </c>
    </row>
    <row r="40" spans="1:10" ht="12.75">
      <c r="A40" s="14" t="s">
        <v>58</v>
      </c>
      <c r="B40" s="7">
        <v>363</v>
      </c>
      <c r="C40" s="7">
        <v>573</v>
      </c>
      <c r="D40" s="7">
        <v>138</v>
      </c>
      <c r="E40" s="7">
        <v>96</v>
      </c>
      <c r="F40" s="7">
        <v>101</v>
      </c>
      <c r="G40" s="7">
        <v>335</v>
      </c>
      <c r="H40" s="7">
        <v>238</v>
      </c>
      <c r="I40" s="8">
        <v>0.5426997245179064</v>
      </c>
      <c r="J40" s="8">
        <f t="shared" si="0"/>
        <v>0.5846422338568935</v>
      </c>
    </row>
    <row r="41" spans="1:10" ht="12.75">
      <c r="A41" s="14" t="s">
        <v>51</v>
      </c>
      <c r="B41" s="7">
        <v>3</v>
      </c>
      <c r="C41" s="7">
        <v>1</v>
      </c>
      <c r="D41" s="7">
        <v>1</v>
      </c>
      <c r="E41" s="7">
        <v>0</v>
      </c>
      <c r="F41" s="7">
        <v>0</v>
      </c>
      <c r="G41" s="7">
        <v>1</v>
      </c>
      <c r="H41" s="7">
        <v>0</v>
      </c>
      <c r="I41" s="8">
        <v>1</v>
      </c>
      <c r="J41" s="8">
        <f t="shared" si="0"/>
        <v>1</v>
      </c>
    </row>
    <row r="42" spans="1:10" ht="12.75">
      <c r="A42" s="14" t="s">
        <v>52</v>
      </c>
      <c r="B42" s="7">
        <v>8</v>
      </c>
      <c r="C42" s="7">
        <v>13</v>
      </c>
      <c r="D42" s="7">
        <v>5</v>
      </c>
      <c r="E42" s="7">
        <v>1</v>
      </c>
      <c r="F42" s="7">
        <v>1</v>
      </c>
      <c r="G42" s="7">
        <v>7</v>
      </c>
      <c r="H42" s="7">
        <v>6</v>
      </c>
      <c r="I42" s="8">
        <v>1</v>
      </c>
      <c r="J42" s="8">
        <f t="shared" si="0"/>
        <v>0.5384615384615384</v>
      </c>
    </row>
    <row r="43" spans="1:10" ht="12.75">
      <c r="A43" s="14" t="s">
        <v>53</v>
      </c>
      <c r="B43" s="7">
        <v>536</v>
      </c>
      <c r="C43" s="7">
        <v>598</v>
      </c>
      <c r="D43" s="7">
        <v>383</v>
      </c>
      <c r="E43" s="7">
        <v>70</v>
      </c>
      <c r="F43" s="7">
        <v>55</v>
      </c>
      <c r="G43" s="7">
        <v>508</v>
      </c>
      <c r="H43" s="7">
        <v>90</v>
      </c>
      <c r="I43" s="8">
        <v>0.8824626865671642</v>
      </c>
      <c r="J43" s="8">
        <f t="shared" si="0"/>
        <v>0.8494983277591973</v>
      </c>
    </row>
    <row r="44" spans="1:10" ht="12.75">
      <c r="A44" s="14" t="s">
        <v>54</v>
      </c>
      <c r="B44" s="7">
        <v>539</v>
      </c>
      <c r="C44" s="7">
        <v>603</v>
      </c>
      <c r="D44" s="7">
        <v>203</v>
      </c>
      <c r="E44" s="7">
        <v>111</v>
      </c>
      <c r="F44" s="7">
        <v>115</v>
      </c>
      <c r="G44" s="7">
        <v>429</v>
      </c>
      <c r="H44" s="7">
        <v>174</v>
      </c>
      <c r="I44" s="8">
        <v>0.764378478664193</v>
      </c>
      <c r="J44" s="8">
        <f t="shared" si="0"/>
        <v>0.7114427860696517</v>
      </c>
    </row>
    <row r="45" spans="1:10" ht="12.75">
      <c r="A45" s="14" t="s">
        <v>55</v>
      </c>
      <c r="B45" s="7">
        <v>518</v>
      </c>
      <c r="C45" s="7">
        <v>597</v>
      </c>
      <c r="D45" s="7">
        <v>133</v>
      </c>
      <c r="E45" s="7">
        <v>196</v>
      </c>
      <c r="F45" s="7">
        <v>182</v>
      </c>
      <c r="G45" s="7">
        <v>511</v>
      </c>
      <c r="H45" s="7">
        <v>86</v>
      </c>
      <c r="I45" s="8">
        <v>0.8262548262548263</v>
      </c>
      <c r="J45" s="8">
        <f t="shared" si="0"/>
        <v>0.8559463986599665</v>
      </c>
    </row>
    <row r="46" spans="1:10" ht="12.75">
      <c r="A46" s="14"/>
      <c r="B46" s="7"/>
      <c r="C46" s="7"/>
      <c r="D46" s="7"/>
      <c r="E46" s="7"/>
      <c r="F46" s="7"/>
      <c r="G46" s="7"/>
      <c r="H46" s="7"/>
      <c r="I46" s="8"/>
      <c r="J46" s="8"/>
    </row>
    <row r="47" spans="1:10" ht="12.75">
      <c r="A47" s="15" t="s">
        <v>62</v>
      </c>
      <c r="B47" s="11">
        <f>SUM(B5:B45)</f>
        <v>20336</v>
      </c>
      <c r="C47" s="11">
        <f aca="true" t="shared" si="1" ref="C47:H47">SUM(C6:C45)</f>
        <v>24611</v>
      </c>
      <c r="D47" s="11">
        <f t="shared" si="1"/>
        <v>5970</v>
      </c>
      <c r="E47" s="11">
        <f t="shared" si="1"/>
        <v>5184</v>
      </c>
      <c r="F47" s="11">
        <f t="shared" si="1"/>
        <v>4750</v>
      </c>
      <c r="G47" s="11">
        <f t="shared" si="1"/>
        <v>15904</v>
      </c>
      <c r="H47" s="11">
        <f t="shared" si="1"/>
        <v>8707</v>
      </c>
      <c r="I47" s="12">
        <v>0.6238690007867821</v>
      </c>
      <c r="J47" s="12">
        <f>G47/C47</f>
        <v>0.6462151070659461</v>
      </c>
    </row>
  </sheetData>
  <mergeCells count="10">
    <mergeCell ref="A3:A4"/>
    <mergeCell ref="C3:C4"/>
    <mergeCell ref="D3:D4"/>
    <mergeCell ref="E3:E4"/>
    <mergeCell ref="B3:B4"/>
    <mergeCell ref="J3:J4"/>
    <mergeCell ref="F3:F4"/>
    <mergeCell ref="G3:G4"/>
    <mergeCell ref="H3:H4"/>
    <mergeCell ref="I3:I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2.75"/>
  <cols>
    <col min="1" max="1" width="51.16015625" style="0" customWidth="1"/>
    <col min="2" max="3" width="11.16015625" style="0" customWidth="1"/>
    <col min="4" max="6" width="9" style="0" customWidth="1"/>
    <col min="7" max="7" width="10.33203125" style="0" customWidth="1"/>
    <col min="8" max="8" width="14.33203125" style="0" customWidth="1"/>
    <col min="9" max="9" width="9" style="0" customWidth="1"/>
    <col min="10" max="11" width="11.33203125" style="0" customWidth="1"/>
  </cols>
  <sheetData>
    <row r="1" ht="12.75" customHeight="1">
      <c r="A1" s="1" t="s">
        <v>121</v>
      </c>
    </row>
    <row r="2" ht="12.75">
      <c r="A2" s="2"/>
    </row>
    <row r="3" spans="1:11" s="4" customFormat="1" ht="26.25" customHeight="1">
      <c r="A3" s="73" t="s">
        <v>59</v>
      </c>
      <c r="B3" s="71" t="s">
        <v>152</v>
      </c>
      <c r="C3" s="71" t="s">
        <v>153</v>
      </c>
      <c r="D3" s="71" t="s">
        <v>17</v>
      </c>
      <c r="E3" s="71" t="s">
        <v>18</v>
      </c>
      <c r="F3" s="71" t="s">
        <v>19</v>
      </c>
      <c r="G3" s="71" t="s">
        <v>60</v>
      </c>
      <c r="H3" s="71" t="s">
        <v>88</v>
      </c>
      <c r="I3" s="71" t="s">
        <v>61</v>
      </c>
      <c r="J3" s="71" t="s">
        <v>131</v>
      </c>
      <c r="K3" s="71" t="s">
        <v>132</v>
      </c>
    </row>
    <row r="4" spans="1:11" s="4" customFormat="1" ht="12" customHeight="1">
      <c r="A4" s="74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17" t="s">
        <v>20</v>
      </c>
      <c r="B6" s="7">
        <v>596</v>
      </c>
      <c r="C6" s="7">
        <v>593</v>
      </c>
      <c r="D6" s="7">
        <v>180</v>
      </c>
      <c r="E6" s="7">
        <v>117</v>
      </c>
      <c r="F6" s="7">
        <v>84</v>
      </c>
      <c r="G6" s="7">
        <v>381</v>
      </c>
      <c r="H6" s="7">
        <v>35</v>
      </c>
      <c r="I6" s="7">
        <v>177</v>
      </c>
      <c r="J6" s="8">
        <v>0.5855704697986577</v>
      </c>
      <c r="K6" s="8">
        <f aca="true" t="shared" si="0" ref="K6:K40">G6/C6</f>
        <v>0.642495784148398</v>
      </c>
    </row>
    <row r="7" spans="1:11" ht="12.75">
      <c r="A7" s="17" t="s">
        <v>21</v>
      </c>
      <c r="B7" s="7">
        <v>3487</v>
      </c>
      <c r="C7" s="7">
        <v>3566</v>
      </c>
      <c r="D7" s="7">
        <v>545</v>
      </c>
      <c r="E7" s="7">
        <v>1209</v>
      </c>
      <c r="F7" s="7">
        <v>851</v>
      </c>
      <c r="G7" s="7">
        <v>2605</v>
      </c>
      <c r="H7" s="7">
        <v>291</v>
      </c>
      <c r="I7" s="7">
        <v>670</v>
      </c>
      <c r="J7" s="8">
        <v>0.6246056782334385</v>
      </c>
      <c r="K7" s="8">
        <f t="shared" si="0"/>
        <v>0.7305103757711722</v>
      </c>
    </row>
    <row r="8" spans="1:11" ht="12.75">
      <c r="A8" s="17" t="s">
        <v>139</v>
      </c>
      <c r="B8" s="7">
        <v>23</v>
      </c>
      <c r="C8" s="30" t="s">
        <v>16</v>
      </c>
      <c r="D8" s="30" t="s">
        <v>16</v>
      </c>
      <c r="E8" s="30" t="s">
        <v>16</v>
      </c>
      <c r="F8" s="30" t="s">
        <v>16</v>
      </c>
      <c r="G8" s="30" t="s">
        <v>16</v>
      </c>
      <c r="H8" s="30" t="s">
        <v>16</v>
      </c>
      <c r="I8" s="30" t="s">
        <v>16</v>
      </c>
      <c r="J8" s="49" t="s">
        <v>140</v>
      </c>
      <c r="K8" s="30" t="s">
        <v>16</v>
      </c>
    </row>
    <row r="9" spans="1:11" ht="12.75">
      <c r="A9" s="17" t="s">
        <v>22</v>
      </c>
      <c r="B9" s="7">
        <v>1992</v>
      </c>
      <c r="C9" s="7">
        <v>2503</v>
      </c>
      <c r="D9" s="7">
        <v>819</v>
      </c>
      <c r="E9" s="7">
        <v>800</v>
      </c>
      <c r="F9" s="7">
        <v>541</v>
      </c>
      <c r="G9" s="7">
        <v>2160</v>
      </c>
      <c r="H9" s="7">
        <v>94</v>
      </c>
      <c r="I9" s="7">
        <v>249</v>
      </c>
      <c r="J9" s="8">
        <v>0.8042168674698795</v>
      </c>
      <c r="K9" s="8">
        <f t="shared" si="0"/>
        <v>0.8629644426687975</v>
      </c>
    </row>
    <row r="10" spans="1:11" ht="12.75">
      <c r="A10" s="17" t="s">
        <v>63</v>
      </c>
      <c r="B10" s="30" t="s">
        <v>16</v>
      </c>
      <c r="C10" s="7">
        <v>40</v>
      </c>
      <c r="D10" s="7">
        <v>11</v>
      </c>
      <c r="E10" s="7">
        <v>2</v>
      </c>
      <c r="F10" s="7">
        <v>0</v>
      </c>
      <c r="G10" s="7">
        <v>13</v>
      </c>
      <c r="H10" s="7">
        <v>0</v>
      </c>
      <c r="I10" s="7">
        <v>27</v>
      </c>
      <c r="J10" s="33" t="s">
        <v>16</v>
      </c>
      <c r="K10" s="8">
        <f t="shared" si="0"/>
        <v>0.325</v>
      </c>
    </row>
    <row r="11" spans="1:11" ht="12.75">
      <c r="A11" s="17" t="s">
        <v>23</v>
      </c>
      <c r="B11" s="7">
        <v>3490</v>
      </c>
      <c r="C11" s="7">
        <v>3920</v>
      </c>
      <c r="D11" s="7">
        <v>593</v>
      </c>
      <c r="E11" s="7">
        <v>814</v>
      </c>
      <c r="F11" s="7">
        <v>1036</v>
      </c>
      <c r="G11" s="7">
        <v>2443</v>
      </c>
      <c r="H11" s="7">
        <v>510</v>
      </c>
      <c r="I11" s="7">
        <v>967</v>
      </c>
      <c r="J11" s="8">
        <v>0.6154727793696275</v>
      </c>
      <c r="K11" s="8">
        <f t="shared" si="0"/>
        <v>0.6232142857142857</v>
      </c>
    </row>
    <row r="12" spans="1:11" ht="12.75">
      <c r="A12" s="17" t="s">
        <v>64</v>
      </c>
      <c r="B12" s="7">
        <v>80</v>
      </c>
      <c r="C12" s="7">
        <v>126</v>
      </c>
      <c r="D12" s="7">
        <v>8</v>
      </c>
      <c r="E12" s="7">
        <v>18</v>
      </c>
      <c r="F12" s="7">
        <v>25</v>
      </c>
      <c r="G12" s="7">
        <v>51</v>
      </c>
      <c r="H12" s="7">
        <v>0</v>
      </c>
      <c r="I12" s="7">
        <v>75</v>
      </c>
      <c r="J12" s="8">
        <v>0.65</v>
      </c>
      <c r="K12" s="8">
        <f t="shared" si="0"/>
        <v>0.40476190476190477</v>
      </c>
    </row>
    <row r="13" spans="1:11" ht="12.75">
      <c r="A13" s="17" t="s">
        <v>24</v>
      </c>
      <c r="B13" s="7">
        <v>1262</v>
      </c>
      <c r="C13" s="7">
        <v>1466</v>
      </c>
      <c r="D13" s="7">
        <v>299</v>
      </c>
      <c r="E13" s="7">
        <v>411</v>
      </c>
      <c r="F13" s="7">
        <v>338</v>
      </c>
      <c r="G13" s="7">
        <v>1048</v>
      </c>
      <c r="H13" s="7">
        <v>125</v>
      </c>
      <c r="I13" s="7">
        <v>293</v>
      </c>
      <c r="J13" s="8">
        <v>0.7250396196513471</v>
      </c>
      <c r="K13" s="8">
        <f t="shared" si="0"/>
        <v>0.7148703956343793</v>
      </c>
    </row>
    <row r="14" spans="1:11" ht="12.75">
      <c r="A14" s="17" t="s">
        <v>25</v>
      </c>
      <c r="B14" s="7">
        <v>696</v>
      </c>
      <c r="C14" s="7">
        <v>923</v>
      </c>
      <c r="D14" s="7">
        <v>296</v>
      </c>
      <c r="E14" s="7">
        <v>143</v>
      </c>
      <c r="F14" s="7">
        <v>141</v>
      </c>
      <c r="G14" s="7">
        <v>580</v>
      </c>
      <c r="H14" s="7">
        <v>51</v>
      </c>
      <c r="I14" s="7">
        <v>292</v>
      </c>
      <c r="J14" s="8">
        <v>0.5790229885057471</v>
      </c>
      <c r="K14" s="8">
        <f t="shared" si="0"/>
        <v>0.628385698808234</v>
      </c>
    </row>
    <row r="15" spans="1:11" ht="12.75">
      <c r="A15" s="17" t="s">
        <v>65</v>
      </c>
      <c r="B15" s="7">
        <v>181</v>
      </c>
      <c r="C15" s="7">
        <v>405</v>
      </c>
      <c r="D15" s="7">
        <v>50</v>
      </c>
      <c r="E15" s="7">
        <v>101</v>
      </c>
      <c r="F15" s="7">
        <v>92</v>
      </c>
      <c r="G15" s="7">
        <v>243</v>
      </c>
      <c r="H15" s="7">
        <v>0</v>
      </c>
      <c r="I15" s="7">
        <v>162</v>
      </c>
      <c r="J15" s="8">
        <v>0.6353591160220995</v>
      </c>
      <c r="K15" s="8">
        <f t="shared" si="0"/>
        <v>0.6</v>
      </c>
    </row>
    <row r="16" spans="1:11" ht="12.75">
      <c r="A16" s="17" t="s">
        <v>26</v>
      </c>
      <c r="B16" s="7">
        <v>1433</v>
      </c>
      <c r="C16" s="7">
        <v>1613</v>
      </c>
      <c r="D16" s="7">
        <v>291</v>
      </c>
      <c r="E16" s="7">
        <v>315</v>
      </c>
      <c r="F16" s="7">
        <v>436</v>
      </c>
      <c r="G16" s="7">
        <v>1042</v>
      </c>
      <c r="H16" s="7">
        <v>185</v>
      </c>
      <c r="I16" s="7">
        <v>386</v>
      </c>
      <c r="J16" s="8">
        <v>0.5457083042568039</v>
      </c>
      <c r="K16" s="8">
        <f t="shared" si="0"/>
        <v>0.6460012399256044</v>
      </c>
    </row>
    <row r="17" spans="1:11" ht="12.75">
      <c r="A17" s="17" t="s">
        <v>66</v>
      </c>
      <c r="B17" s="30" t="s">
        <v>16</v>
      </c>
      <c r="C17" s="7">
        <v>17</v>
      </c>
      <c r="D17" s="7">
        <v>15</v>
      </c>
      <c r="E17" s="7">
        <v>2</v>
      </c>
      <c r="F17" s="7">
        <v>0</v>
      </c>
      <c r="G17" s="7">
        <v>17</v>
      </c>
      <c r="H17" s="7">
        <v>0</v>
      </c>
      <c r="I17" s="7">
        <v>0</v>
      </c>
      <c r="J17" s="33" t="s">
        <v>16</v>
      </c>
      <c r="K17" s="8">
        <f t="shared" si="0"/>
        <v>1</v>
      </c>
    </row>
    <row r="18" spans="1:11" ht="12.75">
      <c r="A18" s="17" t="s">
        <v>27</v>
      </c>
      <c r="B18" s="30">
        <v>42</v>
      </c>
      <c r="C18" s="7">
        <v>67</v>
      </c>
      <c r="D18" s="7">
        <v>16</v>
      </c>
      <c r="E18" s="7">
        <v>11</v>
      </c>
      <c r="F18" s="7">
        <v>12</v>
      </c>
      <c r="G18" s="7">
        <v>39</v>
      </c>
      <c r="H18" s="7">
        <v>3</v>
      </c>
      <c r="I18" s="7">
        <v>25</v>
      </c>
      <c r="J18" s="8">
        <v>0.7380952380952381</v>
      </c>
      <c r="K18" s="8">
        <f t="shared" si="0"/>
        <v>0.582089552238806</v>
      </c>
    </row>
    <row r="19" spans="1:11" ht="12.75">
      <c r="A19" s="17" t="s">
        <v>67</v>
      </c>
      <c r="B19" s="7">
        <v>2180</v>
      </c>
      <c r="C19" s="7">
        <v>2102</v>
      </c>
      <c r="D19" s="7">
        <v>332</v>
      </c>
      <c r="E19" s="7">
        <v>385</v>
      </c>
      <c r="F19" s="7">
        <v>432</v>
      </c>
      <c r="G19" s="7">
        <v>1149</v>
      </c>
      <c r="H19" s="7">
        <v>0</v>
      </c>
      <c r="I19" s="7">
        <v>953</v>
      </c>
      <c r="J19" s="8">
        <v>0.5206422018348624</v>
      </c>
      <c r="K19" s="8">
        <f t="shared" si="0"/>
        <v>0.5466222645099905</v>
      </c>
    </row>
    <row r="20" spans="1:11" ht="12.75">
      <c r="A20" s="17" t="s">
        <v>68</v>
      </c>
      <c r="B20" s="7">
        <v>11</v>
      </c>
      <c r="C20" s="7">
        <v>12</v>
      </c>
      <c r="D20" s="7">
        <v>6</v>
      </c>
      <c r="E20" s="7">
        <v>6</v>
      </c>
      <c r="F20" s="7">
        <v>0</v>
      </c>
      <c r="G20" s="7">
        <v>12</v>
      </c>
      <c r="H20" s="7">
        <v>0</v>
      </c>
      <c r="I20" s="7">
        <v>0</v>
      </c>
      <c r="J20" s="8">
        <v>1</v>
      </c>
      <c r="K20" s="8">
        <f t="shared" si="0"/>
        <v>1</v>
      </c>
    </row>
    <row r="21" spans="1:11" ht="12.75">
      <c r="A21" s="17" t="s">
        <v>69</v>
      </c>
      <c r="B21" s="7">
        <v>36</v>
      </c>
      <c r="C21" s="7">
        <v>25</v>
      </c>
      <c r="D21" s="7">
        <v>1</v>
      </c>
      <c r="E21" s="7">
        <v>3</v>
      </c>
      <c r="F21" s="7">
        <v>11</v>
      </c>
      <c r="G21" s="7">
        <v>15</v>
      </c>
      <c r="H21" s="7">
        <v>0</v>
      </c>
      <c r="I21" s="7">
        <v>10</v>
      </c>
      <c r="J21" s="8">
        <v>0.6666666666666666</v>
      </c>
      <c r="K21" s="8">
        <f t="shared" si="0"/>
        <v>0.6</v>
      </c>
    </row>
    <row r="22" spans="1:11" ht="12.75">
      <c r="A22" s="17" t="s">
        <v>70</v>
      </c>
      <c r="B22" s="7">
        <v>773</v>
      </c>
      <c r="C22" s="7">
        <v>791</v>
      </c>
      <c r="D22" s="7">
        <v>198</v>
      </c>
      <c r="E22" s="7">
        <v>161</v>
      </c>
      <c r="F22" s="7">
        <v>148</v>
      </c>
      <c r="G22" s="7">
        <v>507</v>
      </c>
      <c r="H22" s="7">
        <v>0</v>
      </c>
      <c r="I22" s="7">
        <v>284</v>
      </c>
      <c r="J22" s="8">
        <v>0.610608020698577</v>
      </c>
      <c r="K22" s="8">
        <f t="shared" si="0"/>
        <v>0.640960809102402</v>
      </c>
    </row>
    <row r="23" spans="1:11" ht="12.75">
      <c r="A23" s="17" t="s">
        <v>71</v>
      </c>
      <c r="B23" s="7">
        <v>21</v>
      </c>
      <c r="C23" s="7">
        <v>5</v>
      </c>
      <c r="D23" s="7">
        <v>1</v>
      </c>
      <c r="E23" s="7">
        <v>3</v>
      </c>
      <c r="F23" s="7">
        <v>1</v>
      </c>
      <c r="G23" s="7">
        <v>5</v>
      </c>
      <c r="H23" s="7">
        <v>0</v>
      </c>
      <c r="I23" s="7">
        <v>0</v>
      </c>
      <c r="J23" s="8">
        <v>0.5238095238095238</v>
      </c>
      <c r="K23" s="8">
        <f t="shared" si="0"/>
        <v>1</v>
      </c>
    </row>
    <row r="24" spans="1:11" ht="12.75">
      <c r="A24" s="17" t="s">
        <v>29</v>
      </c>
      <c r="B24" s="7">
        <v>542</v>
      </c>
      <c r="C24" s="7">
        <v>570</v>
      </c>
      <c r="D24" s="7">
        <v>241</v>
      </c>
      <c r="E24" s="7">
        <v>157</v>
      </c>
      <c r="F24" s="7">
        <v>102</v>
      </c>
      <c r="G24" s="7">
        <v>500</v>
      </c>
      <c r="H24" s="7">
        <v>28</v>
      </c>
      <c r="I24" s="7">
        <v>42</v>
      </c>
      <c r="J24" s="8">
        <v>0.9003690036900369</v>
      </c>
      <c r="K24" s="8">
        <f t="shared" si="0"/>
        <v>0.8771929824561403</v>
      </c>
    </row>
    <row r="25" spans="1:11" ht="12.75">
      <c r="A25" s="17" t="s">
        <v>30</v>
      </c>
      <c r="B25" s="7">
        <v>139</v>
      </c>
      <c r="C25" s="7">
        <v>182</v>
      </c>
      <c r="D25" s="7">
        <v>73</v>
      </c>
      <c r="E25" s="7">
        <v>23</v>
      </c>
      <c r="F25" s="7">
        <v>30</v>
      </c>
      <c r="G25" s="7">
        <v>126</v>
      </c>
      <c r="H25" s="7">
        <v>12</v>
      </c>
      <c r="I25" s="7">
        <v>44</v>
      </c>
      <c r="J25" s="8">
        <v>0.7050359712230215</v>
      </c>
      <c r="K25" s="8">
        <f t="shared" si="0"/>
        <v>0.6923076923076923</v>
      </c>
    </row>
    <row r="26" spans="1:11" ht="12.75">
      <c r="A26" s="17" t="s">
        <v>72</v>
      </c>
      <c r="B26" s="7">
        <v>64</v>
      </c>
      <c r="C26" s="7">
        <v>99</v>
      </c>
      <c r="D26" s="7">
        <v>25</v>
      </c>
      <c r="E26" s="7">
        <v>13</v>
      </c>
      <c r="F26" s="7">
        <v>18</v>
      </c>
      <c r="G26" s="7">
        <v>56</v>
      </c>
      <c r="H26" s="7">
        <v>0</v>
      </c>
      <c r="I26" s="7">
        <v>43</v>
      </c>
      <c r="J26" s="8">
        <v>0.203125</v>
      </c>
      <c r="K26" s="8">
        <f t="shared" si="0"/>
        <v>0.5656565656565656</v>
      </c>
    </row>
    <row r="27" spans="1:11" ht="12.75">
      <c r="A27" s="17" t="s">
        <v>31</v>
      </c>
      <c r="B27" s="7">
        <v>234</v>
      </c>
      <c r="C27" s="7">
        <v>199</v>
      </c>
      <c r="D27" s="7">
        <v>52</v>
      </c>
      <c r="E27" s="7">
        <v>79</v>
      </c>
      <c r="F27" s="7">
        <v>66</v>
      </c>
      <c r="G27" s="7">
        <v>197</v>
      </c>
      <c r="H27" s="7">
        <v>0</v>
      </c>
      <c r="I27" s="7">
        <v>2</v>
      </c>
      <c r="J27" s="8">
        <v>0.9871794871794872</v>
      </c>
      <c r="K27" s="8">
        <f t="shared" si="0"/>
        <v>0.9899497487437185</v>
      </c>
    </row>
    <row r="28" spans="1:11" ht="12.75">
      <c r="A28" s="17" t="s">
        <v>32</v>
      </c>
      <c r="B28" s="7">
        <v>13605</v>
      </c>
      <c r="C28" s="7">
        <v>13750</v>
      </c>
      <c r="D28" s="7">
        <v>1691</v>
      </c>
      <c r="E28" s="7">
        <v>3755</v>
      </c>
      <c r="F28" s="7">
        <v>4363</v>
      </c>
      <c r="G28" s="7">
        <v>9809</v>
      </c>
      <c r="H28" s="7">
        <v>1347</v>
      </c>
      <c r="I28" s="7">
        <v>2594</v>
      </c>
      <c r="J28" s="8">
        <v>0.7627342888643881</v>
      </c>
      <c r="K28" s="8">
        <f t="shared" si="0"/>
        <v>0.7133818181818182</v>
      </c>
    </row>
    <row r="29" spans="1:11" ht="12.75">
      <c r="A29" s="17" t="s">
        <v>73</v>
      </c>
      <c r="B29" s="7">
        <v>4</v>
      </c>
      <c r="C29" s="7">
        <v>5</v>
      </c>
      <c r="D29" s="7">
        <v>2</v>
      </c>
      <c r="E29" s="7">
        <v>2</v>
      </c>
      <c r="F29" s="7">
        <v>0</v>
      </c>
      <c r="G29" s="7">
        <v>4</v>
      </c>
      <c r="H29" s="7">
        <v>0</v>
      </c>
      <c r="I29" s="7">
        <v>1</v>
      </c>
      <c r="J29" s="8">
        <v>0.75</v>
      </c>
      <c r="K29" s="8">
        <f t="shared" si="0"/>
        <v>0.8</v>
      </c>
    </row>
    <row r="30" spans="1:11" ht="12.75">
      <c r="A30" s="17" t="s">
        <v>141</v>
      </c>
      <c r="B30" s="7">
        <v>3</v>
      </c>
      <c r="C30" s="30" t="s">
        <v>16</v>
      </c>
      <c r="D30" s="30" t="s">
        <v>16</v>
      </c>
      <c r="E30" s="30" t="s">
        <v>16</v>
      </c>
      <c r="F30" s="30" t="s">
        <v>16</v>
      </c>
      <c r="G30" s="30" t="s">
        <v>16</v>
      </c>
      <c r="H30" s="30" t="s">
        <v>16</v>
      </c>
      <c r="I30" s="30" t="s">
        <v>16</v>
      </c>
      <c r="J30" s="50" t="s">
        <v>143</v>
      </c>
      <c r="K30" s="30" t="s">
        <v>16</v>
      </c>
    </row>
    <row r="31" spans="1:11" ht="12.75">
      <c r="A31" s="17" t="s">
        <v>74</v>
      </c>
      <c r="B31" s="7">
        <v>25</v>
      </c>
      <c r="C31" s="7">
        <v>17</v>
      </c>
      <c r="D31" s="7">
        <v>4</v>
      </c>
      <c r="E31" s="7">
        <v>4</v>
      </c>
      <c r="F31" s="7">
        <v>0</v>
      </c>
      <c r="G31" s="7">
        <v>8</v>
      </c>
      <c r="H31" s="7">
        <v>0</v>
      </c>
      <c r="I31" s="7">
        <v>9</v>
      </c>
      <c r="J31" s="8">
        <v>0.68</v>
      </c>
      <c r="K31" s="8">
        <f t="shared" si="0"/>
        <v>0.47058823529411764</v>
      </c>
    </row>
    <row r="32" spans="1:11" ht="12.75">
      <c r="A32" s="17" t="s">
        <v>142</v>
      </c>
      <c r="B32" s="7">
        <v>4</v>
      </c>
      <c r="C32" s="30" t="s">
        <v>16</v>
      </c>
      <c r="D32" s="30" t="s">
        <v>16</v>
      </c>
      <c r="E32" s="30" t="s">
        <v>16</v>
      </c>
      <c r="F32" s="30" t="s">
        <v>16</v>
      </c>
      <c r="G32" s="30" t="s">
        <v>16</v>
      </c>
      <c r="H32" s="30" t="s">
        <v>16</v>
      </c>
      <c r="I32" s="30" t="s">
        <v>16</v>
      </c>
      <c r="J32" s="50" t="s">
        <v>144</v>
      </c>
      <c r="K32" s="30" t="s">
        <v>16</v>
      </c>
    </row>
    <row r="33" spans="1:11" ht="12.75">
      <c r="A33" s="17" t="s">
        <v>33</v>
      </c>
      <c r="B33" s="7">
        <v>1086</v>
      </c>
      <c r="C33" s="7">
        <v>1591</v>
      </c>
      <c r="D33" s="7">
        <v>622</v>
      </c>
      <c r="E33" s="7">
        <v>353</v>
      </c>
      <c r="F33" s="7">
        <v>299</v>
      </c>
      <c r="G33" s="7">
        <v>1274</v>
      </c>
      <c r="H33" s="7">
        <v>76</v>
      </c>
      <c r="I33" s="7">
        <v>241</v>
      </c>
      <c r="J33" s="8">
        <v>0.8167587476979742</v>
      </c>
      <c r="K33" s="8">
        <f t="shared" si="0"/>
        <v>0.8007542426147077</v>
      </c>
    </row>
    <row r="34" spans="1:11" ht="12.75">
      <c r="A34" s="17" t="s">
        <v>34</v>
      </c>
      <c r="B34" s="7">
        <v>34</v>
      </c>
      <c r="C34" s="7">
        <v>36</v>
      </c>
      <c r="D34" s="7">
        <v>28</v>
      </c>
      <c r="E34" s="7">
        <v>6</v>
      </c>
      <c r="F34" s="7">
        <v>1</v>
      </c>
      <c r="G34" s="7">
        <v>35</v>
      </c>
      <c r="H34" s="7">
        <v>0</v>
      </c>
      <c r="I34" s="7">
        <v>1</v>
      </c>
      <c r="J34" s="8">
        <v>0.8235294117647058</v>
      </c>
      <c r="K34" s="8">
        <f t="shared" si="0"/>
        <v>0.9722222222222222</v>
      </c>
    </row>
    <row r="35" spans="1:11" ht="12.75">
      <c r="A35" s="17" t="s">
        <v>75</v>
      </c>
      <c r="B35" s="7">
        <v>8</v>
      </c>
      <c r="C35" s="7">
        <v>13</v>
      </c>
      <c r="D35" s="7">
        <v>3</v>
      </c>
      <c r="E35" s="7">
        <v>4</v>
      </c>
      <c r="F35" s="7">
        <v>6</v>
      </c>
      <c r="G35" s="7">
        <v>13</v>
      </c>
      <c r="H35" s="7">
        <v>0</v>
      </c>
      <c r="I35" s="7">
        <v>0</v>
      </c>
      <c r="J35" s="8">
        <v>0.75</v>
      </c>
      <c r="K35" s="8">
        <f t="shared" si="0"/>
        <v>1</v>
      </c>
    </row>
    <row r="36" spans="1:11" ht="12.75">
      <c r="A36" s="17" t="s">
        <v>35</v>
      </c>
      <c r="B36" s="7">
        <v>1501</v>
      </c>
      <c r="C36" s="7">
        <v>1476</v>
      </c>
      <c r="D36" s="7">
        <v>327</v>
      </c>
      <c r="E36" s="7">
        <v>383</v>
      </c>
      <c r="F36" s="7">
        <v>355</v>
      </c>
      <c r="G36" s="7">
        <v>1065</v>
      </c>
      <c r="H36" s="7">
        <v>153</v>
      </c>
      <c r="I36" s="7">
        <v>258</v>
      </c>
      <c r="J36" s="8">
        <v>0.754163890739507</v>
      </c>
      <c r="K36" s="8">
        <f t="shared" si="0"/>
        <v>0.7215447154471545</v>
      </c>
    </row>
    <row r="37" spans="1:11" ht="12.75">
      <c r="A37" s="17" t="s">
        <v>36</v>
      </c>
      <c r="B37" s="7">
        <v>20</v>
      </c>
      <c r="C37" s="7">
        <v>18</v>
      </c>
      <c r="D37" s="7">
        <v>2</v>
      </c>
      <c r="E37" s="7">
        <v>3</v>
      </c>
      <c r="F37" s="7">
        <v>5</v>
      </c>
      <c r="G37" s="7">
        <v>10</v>
      </c>
      <c r="H37" s="7">
        <v>2</v>
      </c>
      <c r="I37" s="7">
        <v>6</v>
      </c>
      <c r="J37" s="8">
        <v>0.65</v>
      </c>
      <c r="K37" s="8">
        <f t="shared" si="0"/>
        <v>0.5555555555555556</v>
      </c>
    </row>
    <row r="38" spans="1:11" ht="12.75">
      <c r="A38" s="17" t="s">
        <v>37</v>
      </c>
      <c r="B38" s="7">
        <v>474</v>
      </c>
      <c r="C38" s="7">
        <v>576</v>
      </c>
      <c r="D38" s="7">
        <v>257</v>
      </c>
      <c r="E38" s="7">
        <v>149</v>
      </c>
      <c r="F38" s="7">
        <v>96</v>
      </c>
      <c r="G38" s="7">
        <v>502</v>
      </c>
      <c r="H38" s="7">
        <v>28</v>
      </c>
      <c r="I38" s="7">
        <v>46</v>
      </c>
      <c r="J38" s="8">
        <v>0.8270042194092827</v>
      </c>
      <c r="K38" s="8">
        <f t="shared" si="0"/>
        <v>0.8715277777777778</v>
      </c>
    </row>
    <row r="39" spans="1:11" ht="12.75">
      <c r="A39" s="17" t="s">
        <v>76</v>
      </c>
      <c r="B39" s="7">
        <v>1015</v>
      </c>
      <c r="C39" s="7">
        <v>1061</v>
      </c>
      <c r="D39" s="7">
        <v>206</v>
      </c>
      <c r="E39" s="7">
        <v>253</v>
      </c>
      <c r="F39" s="7">
        <v>242</v>
      </c>
      <c r="G39" s="7">
        <v>701</v>
      </c>
      <c r="H39" s="7">
        <v>0</v>
      </c>
      <c r="I39" s="7">
        <v>360</v>
      </c>
      <c r="J39" s="8">
        <v>0.7320197044334975</v>
      </c>
      <c r="K39" s="8">
        <f t="shared" si="0"/>
        <v>0.6606974552309143</v>
      </c>
    </row>
    <row r="40" spans="1:11" ht="12.75">
      <c r="A40" s="17" t="s">
        <v>77</v>
      </c>
      <c r="B40" s="7">
        <v>99</v>
      </c>
      <c r="C40" s="7">
        <v>156</v>
      </c>
      <c r="D40" s="7">
        <v>33</v>
      </c>
      <c r="E40" s="7">
        <v>36</v>
      </c>
      <c r="F40" s="7">
        <v>23</v>
      </c>
      <c r="G40" s="7">
        <v>92</v>
      </c>
      <c r="H40" s="7">
        <v>0</v>
      </c>
      <c r="I40" s="7">
        <v>64</v>
      </c>
      <c r="J40" s="8">
        <v>0.35353535353535354</v>
      </c>
      <c r="K40" s="8">
        <f t="shared" si="0"/>
        <v>0.5897435897435898</v>
      </c>
    </row>
    <row r="41" spans="1:11" ht="12.75">
      <c r="A41" s="17" t="s">
        <v>39</v>
      </c>
      <c r="B41" s="7">
        <v>1777</v>
      </c>
      <c r="C41" s="7">
        <v>2011</v>
      </c>
      <c r="D41" s="7">
        <v>370</v>
      </c>
      <c r="E41" s="7">
        <v>493</v>
      </c>
      <c r="F41" s="7">
        <v>538</v>
      </c>
      <c r="G41" s="7">
        <v>1401</v>
      </c>
      <c r="H41" s="7">
        <v>209</v>
      </c>
      <c r="I41" s="7">
        <v>401</v>
      </c>
      <c r="J41" s="8">
        <v>0.6814856499718627</v>
      </c>
      <c r="K41" s="8">
        <f aca="true" t="shared" si="1" ref="K41:K73">G41/C41</f>
        <v>0.6966683242168076</v>
      </c>
    </row>
    <row r="42" spans="1:11" ht="12.75">
      <c r="A42" s="17" t="s">
        <v>56</v>
      </c>
      <c r="B42" s="7">
        <v>63</v>
      </c>
      <c r="C42" s="7">
        <v>113</v>
      </c>
      <c r="D42" s="7">
        <v>4</v>
      </c>
      <c r="E42" s="7">
        <v>19</v>
      </c>
      <c r="F42" s="7">
        <v>38</v>
      </c>
      <c r="G42" s="7">
        <v>61</v>
      </c>
      <c r="H42" s="7">
        <v>18</v>
      </c>
      <c r="I42" s="7">
        <v>34</v>
      </c>
      <c r="J42" s="8">
        <v>0.6349206349206349</v>
      </c>
      <c r="K42" s="8">
        <f t="shared" si="1"/>
        <v>0.5398230088495575</v>
      </c>
    </row>
    <row r="43" spans="1:11" ht="12.75">
      <c r="A43" s="17" t="s">
        <v>86</v>
      </c>
      <c r="B43" s="7">
        <v>289</v>
      </c>
      <c r="C43" s="7">
        <v>239</v>
      </c>
      <c r="D43" s="7">
        <v>6</v>
      </c>
      <c r="E43" s="7">
        <v>36</v>
      </c>
      <c r="F43" s="7">
        <v>91</v>
      </c>
      <c r="G43" s="7">
        <v>133</v>
      </c>
      <c r="H43" s="7">
        <v>28</v>
      </c>
      <c r="I43" s="7">
        <v>78</v>
      </c>
      <c r="J43" s="8">
        <v>0.39100346020761245</v>
      </c>
      <c r="K43" s="8">
        <f t="shared" si="1"/>
        <v>0.5564853556485355</v>
      </c>
    </row>
    <row r="44" spans="1:11" ht="12.75">
      <c r="A44" s="17" t="s">
        <v>57</v>
      </c>
      <c r="B44" s="7">
        <v>90</v>
      </c>
      <c r="C44" s="7">
        <v>88</v>
      </c>
      <c r="D44" s="7">
        <v>6</v>
      </c>
      <c r="E44" s="7">
        <v>14</v>
      </c>
      <c r="F44" s="7">
        <v>26</v>
      </c>
      <c r="G44" s="7">
        <v>46</v>
      </c>
      <c r="H44" s="7">
        <v>10</v>
      </c>
      <c r="I44" s="7">
        <v>32</v>
      </c>
      <c r="J44" s="8">
        <v>0.3</v>
      </c>
      <c r="K44" s="8">
        <f t="shared" si="1"/>
        <v>0.5227272727272727</v>
      </c>
    </row>
    <row r="45" spans="1:11" ht="12.75">
      <c r="A45" s="17" t="s">
        <v>78</v>
      </c>
      <c r="B45" s="7">
        <v>227</v>
      </c>
      <c r="C45" s="7">
        <v>224</v>
      </c>
      <c r="D45" s="7">
        <v>42</v>
      </c>
      <c r="E45" s="7">
        <v>71</v>
      </c>
      <c r="F45" s="7">
        <v>16</v>
      </c>
      <c r="G45" s="7">
        <v>129</v>
      </c>
      <c r="H45" s="7">
        <v>0</v>
      </c>
      <c r="I45" s="7">
        <v>95</v>
      </c>
      <c r="J45" s="8">
        <v>0.6167400881057269</v>
      </c>
      <c r="K45" s="8">
        <f t="shared" si="1"/>
        <v>0.5758928571428571</v>
      </c>
    </row>
    <row r="46" spans="1:11" ht="12.75">
      <c r="A46" s="17" t="s">
        <v>79</v>
      </c>
      <c r="B46" s="7">
        <v>2356</v>
      </c>
      <c r="C46" s="7">
        <v>2676</v>
      </c>
      <c r="D46" s="7">
        <v>1437</v>
      </c>
      <c r="E46" s="7">
        <v>781</v>
      </c>
      <c r="F46" s="7">
        <v>293</v>
      </c>
      <c r="G46" s="7">
        <v>2511</v>
      </c>
      <c r="H46" s="7">
        <v>42</v>
      </c>
      <c r="I46" s="7">
        <v>123</v>
      </c>
      <c r="J46" s="8">
        <v>0.918081494057725</v>
      </c>
      <c r="K46" s="8">
        <f t="shared" si="1"/>
        <v>0.9383408071748879</v>
      </c>
    </row>
    <row r="47" spans="1:11" ht="12.75">
      <c r="A47" s="17" t="s">
        <v>80</v>
      </c>
      <c r="B47" s="7">
        <v>268</v>
      </c>
      <c r="C47" s="7">
        <v>280</v>
      </c>
      <c r="D47" s="7">
        <v>68</v>
      </c>
      <c r="E47" s="7">
        <v>81</v>
      </c>
      <c r="F47" s="7">
        <v>45</v>
      </c>
      <c r="G47" s="7">
        <v>194</v>
      </c>
      <c r="H47" s="7">
        <v>0</v>
      </c>
      <c r="I47" s="7">
        <v>86</v>
      </c>
      <c r="J47" s="8">
        <v>0.6791044776119403</v>
      </c>
      <c r="K47" s="8">
        <f t="shared" si="1"/>
        <v>0.6928571428571428</v>
      </c>
    </row>
    <row r="48" spans="1:11" ht="12.75">
      <c r="A48" s="17" t="s">
        <v>87</v>
      </c>
      <c r="B48" s="7">
        <v>7</v>
      </c>
      <c r="C48" s="7">
        <v>11</v>
      </c>
      <c r="D48" s="7">
        <v>1</v>
      </c>
      <c r="E48" s="7">
        <v>3</v>
      </c>
      <c r="F48" s="7">
        <v>2</v>
      </c>
      <c r="G48" s="7">
        <v>6</v>
      </c>
      <c r="H48" s="7">
        <v>0</v>
      </c>
      <c r="I48" s="7">
        <v>5</v>
      </c>
      <c r="J48" s="8">
        <v>0.7142857142857143</v>
      </c>
      <c r="K48" s="8">
        <f t="shared" si="1"/>
        <v>0.5454545454545454</v>
      </c>
    </row>
    <row r="49" spans="1:11" ht="12.75">
      <c r="A49" s="17" t="s">
        <v>81</v>
      </c>
      <c r="B49" s="7">
        <v>3413</v>
      </c>
      <c r="C49" s="7">
        <v>3453</v>
      </c>
      <c r="D49" s="7">
        <v>1019</v>
      </c>
      <c r="E49" s="7">
        <v>896</v>
      </c>
      <c r="F49" s="7">
        <v>640</v>
      </c>
      <c r="G49" s="7">
        <v>2555</v>
      </c>
      <c r="H49" s="7">
        <v>0</v>
      </c>
      <c r="I49" s="7">
        <v>898</v>
      </c>
      <c r="J49" s="8">
        <v>0.6747729270436567</v>
      </c>
      <c r="K49" s="8">
        <f t="shared" si="1"/>
        <v>0.7399362872864176</v>
      </c>
    </row>
    <row r="50" spans="1:11" ht="12.75">
      <c r="A50" s="17" t="s">
        <v>145</v>
      </c>
      <c r="B50" s="7">
        <v>3</v>
      </c>
      <c r="C50" s="30" t="s">
        <v>16</v>
      </c>
      <c r="D50" s="30" t="s">
        <v>16</v>
      </c>
      <c r="E50" s="30" t="s">
        <v>16</v>
      </c>
      <c r="F50" s="30" t="s">
        <v>16</v>
      </c>
      <c r="G50" s="30" t="s">
        <v>16</v>
      </c>
      <c r="H50" s="30" t="s">
        <v>16</v>
      </c>
      <c r="I50" s="30" t="s">
        <v>16</v>
      </c>
      <c r="J50" s="50" t="s">
        <v>146</v>
      </c>
      <c r="K50" s="30" t="s">
        <v>16</v>
      </c>
    </row>
    <row r="51" spans="1:11" ht="12.75">
      <c r="A51" s="17" t="s">
        <v>40</v>
      </c>
      <c r="B51" s="7">
        <v>114</v>
      </c>
      <c r="C51" s="7">
        <v>120</v>
      </c>
      <c r="D51" s="7">
        <v>64</v>
      </c>
      <c r="E51" s="7">
        <v>17</v>
      </c>
      <c r="F51" s="7">
        <v>20</v>
      </c>
      <c r="G51" s="7">
        <v>101</v>
      </c>
      <c r="H51" s="7">
        <v>7</v>
      </c>
      <c r="I51" s="7">
        <v>12</v>
      </c>
      <c r="J51" s="8">
        <v>0.8333333333333334</v>
      </c>
      <c r="K51" s="8">
        <f t="shared" si="1"/>
        <v>0.8416666666666667</v>
      </c>
    </row>
    <row r="52" spans="1:11" ht="12.75">
      <c r="A52" s="17" t="s">
        <v>41</v>
      </c>
      <c r="B52" s="7">
        <v>46</v>
      </c>
      <c r="C52" s="7">
        <v>31</v>
      </c>
      <c r="D52" s="7">
        <v>18</v>
      </c>
      <c r="E52" s="7">
        <v>2</v>
      </c>
      <c r="F52" s="7">
        <v>5</v>
      </c>
      <c r="G52" s="7">
        <v>25</v>
      </c>
      <c r="H52" s="7">
        <v>2</v>
      </c>
      <c r="I52" s="7">
        <v>4</v>
      </c>
      <c r="J52" s="8">
        <v>0.8260869565217391</v>
      </c>
      <c r="K52" s="8">
        <f t="shared" si="1"/>
        <v>0.8064516129032258</v>
      </c>
    </row>
    <row r="53" spans="1:11" ht="12.75">
      <c r="A53" s="17" t="s">
        <v>82</v>
      </c>
      <c r="B53" s="7">
        <v>5</v>
      </c>
      <c r="C53" s="7">
        <v>9</v>
      </c>
      <c r="D53" s="7">
        <v>3</v>
      </c>
      <c r="E53" s="7">
        <v>6</v>
      </c>
      <c r="F53" s="7">
        <v>0</v>
      </c>
      <c r="G53" s="7">
        <v>9</v>
      </c>
      <c r="H53" s="7">
        <v>0</v>
      </c>
      <c r="I53" s="7">
        <v>0</v>
      </c>
      <c r="J53" s="8">
        <v>1</v>
      </c>
      <c r="K53" s="8">
        <f t="shared" si="1"/>
        <v>1</v>
      </c>
    </row>
    <row r="54" spans="1:11" ht="12.75">
      <c r="A54" s="17" t="s">
        <v>42</v>
      </c>
      <c r="B54" s="7">
        <v>48</v>
      </c>
      <c r="C54" s="7">
        <v>48</v>
      </c>
      <c r="D54" s="7">
        <v>26</v>
      </c>
      <c r="E54" s="7">
        <v>11</v>
      </c>
      <c r="F54" s="7">
        <v>7</v>
      </c>
      <c r="G54" s="7">
        <v>44</v>
      </c>
      <c r="H54" s="7">
        <v>0</v>
      </c>
      <c r="I54" s="7">
        <v>4</v>
      </c>
      <c r="J54" s="8">
        <v>0.8958333333333334</v>
      </c>
      <c r="K54" s="8">
        <f t="shared" si="1"/>
        <v>0.9166666666666666</v>
      </c>
    </row>
    <row r="55" spans="1:11" ht="12.75">
      <c r="A55" s="17" t="s">
        <v>43</v>
      </c>
      <c r="B55" s="7">
        <v>12518</v>
      </c>
      <c r="C55" s="7">
        <v>12913</v>
      </c>
      <c r="D55" s="7">
        <v>2327</v>
      </c>
      <c r="E55" s="7">
        <v>2350</v>
      </c>
      <c r="F55" s="7">
        <v>2676</v>
      </c>
      <c r="G55" s="7">
        <v>7353</v>
      </c>
      <c r="H55" s="7">
        <v>1381</v>
      </c>
      <c r="I55" s="7">
        <v>4179</v>
      </c>
      <c r="J55" s="8">
        <v>0.5829205943441444</v>
      </c>
      <c r="K55" s="8">
        <f t="shared" si="1"/>
        <v>0.5694261596840393</v>
      </c>
    </row>
    <row r="56" spans="1:11" ht="12.75">
      <c r="A56" s="17" t="s">
        <v>44</v>
      </c>
      <c r="B56" s="7">
        <v>462</v>
      </c>
      <c r="C56" s="7">
        <v>551</v>
      </c>
      <c r="D56" s="7">
        <v>49</v>
      </c>
      <c r="E56" s="7">
        <v>86</v>
      </c>
      <c r="F56" s="7">
        <v>138</v>
      </c>
      <c r="G56" s="7">
        <v>273</v>
      </c>
      <c r="H56" s="7">
        <v>57</v>
      </c>
      <c r="I56" s="7">
        <v>221</v>
      </c>
      <c r="J56" s="8">
        <v>0.3939393939393939</v>
      </c>
      <c r="K56" s="8">
        <f t="shared" si="1"/>
        <v>0.4954627949183303</v>
      </c>
    </row>
    <row r="57" spans="1:11" ht="12.75">
      <c r="A57" s="17" t="s">
        <v>45</v>
      </c>
      <c r="B57" s="7">
        <v>1221</v>
      </c>
      <c r="C57" s="7">
        <v>1344</v>
      </c>
      <c r="D57" s="7">
        <v>217</v>
      </c>
      <c r="E57" s="7">
        <v>291</v>
      </c>
      <c r="F57" s="7">
        <v>390</v>
      </c>
      <c r="G57" s="7">
        <v>898</v>
      </c>
      <c r="H57" s="7">
        <v>151</v>
      </c>
      <c r="I57" s="7">
        <v>295</v>
      </c>
      <c r="J57" s="8">
        <v>0.6584766584766585</v>
      </c>
      <c r="K57" s="8">
        <f t="shared" si="1"/>
        <v>0.6681547619047619</v>
      </c>
    </row>
    <row r="58" spans="1:11" ht="12.75">
      <c r="A58" s="17" t="s">
        <v>46</v>
      </c>
      <c r="B58" s="7">
        <v>901</v>
      </c>
      <c r="C58" s="7">
        <v>1273</v>
      </c>
      <c r="D58" s="7">
        <v>373</v>
      </c>
      <c r="E58" s="7">
        <v>412</v>
      </c>
      <c r="F58" s="7">
        <v>301</v>
      </c>
      <c r="G58" s="7">
        <v>1086</v>
      </c>
      <c r="H58" s="7">
        <v>63</v>
      </c>
      <c r="I58" s="7">
        <v>124</v>
      </c>
      <c r="J58" s="8">
        <v>0.8257491675915649</v>
      </c>
      <c r="K58" s="8">
        <f t="shared" si="1"/>
        <v>0.8531029065200314</v>
      </c>
    </row>
    <row r="59" spans="1:11" ht="12.75">
      <c r="A59" s="17" t="s">
        <v>47</v>
      </c>
      <c r="B59" s="7">
        <v>29</v>
      </c>
      <c r="C59" s="7">
        <v>52</v>
      </c>
      <c r="D59" s="7">
        <v>7</v>
      </c>
      <c r="E59" s="7">
        <v>11</v>
      </c>
      <c r="F59" s="7">
        <v>7</v>
      </c>
      <c r="G59" s="7">
        <v>25</v>
      </c>
      <c r="H59" s="7">
        <v>3</v>
      </c>
      <c r="I59" s="7">
        <v>24</v>
      </c>
      <c r="J59" s="8">
        <v>0.6896551724137931</v>
      </c>
      <c r="K59" s="8">
        <f t="shared" si="1"/>
        <v>0.4807692307692308</v>
      </c>
    </row>
    <row r="60" spans="1:11" ht="12.75">
      <c r="A60" s="17" t="s">
        <v>83</v>
      </c>
      <c r="B60" s="7">
        <v>87</v>
      </c>
      <c r="C60" s="7">
        <v>95</v>
      </c>
      <c r="D60" s="7">
        <v>33</v>
      </c>
      <c r="E60" s="7">
        <v>16</v>
      </c>
      <c r="F60" s="7">
        <v>10</v>
      </c>
      <c r="G60" s="7">
        <v>59</v>
      </c>
      <c r="H60" s="7">
        <v>0</v>
      </c>
      <c r="I60" s="7">
        <v>36</v>
      </c>
      <c r="J60" s="8">
        <v>0.4367816091954023</v>
      </c>
      <c r="K60" s="8">
        <f t="shared" si="1"/>
        <v>0.6210526315789474</v>
      </c>
    </row>
    <row r="61" spans="1:11" ht="12.75">
      <c r="A61" s="17" t="s">
        <v>48</v>
      </c>
      <c r="B61" s="7">
        <v>1932</v>
      </c>
      <c r="C61" s="7">
        <v>1957</v>
      </c>
      <c r="D61" s="7">
        <v>701</v>
      </c>
      <c r="E61" s="7">
        <v>680</v>
      </c>
      <c r="F61" s="7">
        <v>263</v>
      </c>
      <c r="G61" s="7">
        <v>1644</v>
      </c>
      <c r="H61" s="7">
        <v>36</v>
      </c>
      <c r="I61" s="7">
        <v>277</v>
      </c>
      <c r="J61" s="8">
        <v>0.8369565217391305</v>
      </c>
      <c r="K61" s="8">
        <f t="shared" si="1"/>
        <v>0.8400613183444047</v>
      </c>
    </row>
    <row r="62" spans="1:11" ht="12.75">
      <c r="A62" s="17" t="s">
        <v>49</v>
      </c>
      <c r="B62" s="7">
        <v>1881</v>
      </c>
      <c r="C62" s="7">
        <v>2065</v>
      </c>
      <c r="D62" s="7">
        <v>538</v>
      </c>
      <c r="E62" s="7">
        <v>422</v>
      </c>
      <c r="F62" s="7">
        <v>370</v>
      </c>
      <c r="G62" s="7">
        <v>1330</v>
      </c>
      <c r="H62" s="7">
        <v>156</v>
      </c>
      <c r="I62" s="7">
        <v>579</v>
      </c>
      <c r="J62" s="8">
        <v>0.5773524720893142</v>
      </c>
      <c r="K62" s="8">
        <f t="shared" si="1"/>
        <v>0.6440677966101694</v>
      </c>
    </row>
    <row r="63" spans="1:11" ht="12.75">
      <c r="A63" s="17" t="s">
        <v>149</v>
      </c>
      <c r="B63" s="7">
        <v>21</v>
      </c>
      <c r="C63" s="30" t="s">
        <v>16</v>
      </c>
      <c r="D63" s="30" t="s">
        <v>16</v>
      </c>
      <c r="E63" s="30" t="s">
        <v>16</v>
      </c>
      <c r="F63" s="30" t="s">
        <v>16</v>
      </c>
      <c r="G63" s="30" t="s">
        <v>16</v>
      </c>
      <c r="H63" s="30" t="s">
        <v>16</v>
      </c>
      <c r="I63" s="30" t="s">
        <v>16</v>
      </c>
      <c r="J63" s="50" t="s">
        <v>147</v>
      </c>
      <c r="K63" s="30" t="s">
        <v>16</v>
      </c>
    </row>
    <row r="64" spans="1:11" ht="12.75">
      <c r="A64" s="17" t="s">
        <v>106</v>
      </c>
      <c r="B64" s="7">
        <v>1</v>
      </c>
      <c r="C64" s="30" t="s">
        <v>16</v>
      </c>
      <c r="D64" s="30" t="s">
        <v>16</v>
      </c>
      <c r="E64" s="30" t="s">
        <v>16</v>
      </c>
      <c r="F64" s="30" t="s">
        <v>16</v>
      </c>
      <c r="G64" s="30" t="s">
        <v>16</v>
      </c>
      <c r="H64" s="30" t="s">
        <v>16</v>
      </c>
      <c r="I64" s="30" t="s">
        <v>16</v>
      </c>
      <c r="J64" s="50" t="s">
        <v>148</v>
      </c>
      <c r="K64" s="30" t="s">
        <v>16</v>
      </c>
    </row>
    <row r="65" spans="1:11" ht="12.75">
      <c r="A65" s="17" t="s">
        <v>50</v>
      </c>
      <c r="B65" s="7">
        <v>394</v>
      </c>
      <c r="C65" s="7">
        <v>358</v>
      </c>
      <c r="D65" s="7">
        <v>136</v>
      </c>
      <c r="E65" s="7">
        <v>42</v>
      </c>
      <c r="F65" s="7">
        <v>45</v>
      </c>
      <c r="G65" s="7">
        <v>223</v>
      </c>
      <c r="H65" s="7">
        <v>9</v>
      </c>
      <c r="I65" s="7">
        <v>126</v>
      </c>
      <c r="J65" s="8">
        <v>0.5786802030456852</v>
      </c>
      <c r="K65" s="8">
        <f t="shared" si="1"/>
        <v>0.6229050279329609</v>
      </c>
    </row>
    <row r="66" spans="1:11" ht="12.75">
      <c r="A66" s="17" t="s">
        <v>58</v>
      </c>
      <c r="B66" s="7">
        <v>470</v>
      </c>
      <c r="C66" s="7">
        <v>521</v>
      </c>
      <c r="D66" s="7">
        <v>55</v>
      </c>
      <c r="E66" s="7">
        <v>78</v>
      </c>
      <c r="F66" s="7">
        <v>137</v>
      </c>
      <c r="G66" s="7">
        <v>270</v>
      </c>
      <c r="H66" s="7">
        <v>60</v>
      </c>
      <c r="I66" s="7">
        <v>191</v>
      </c>
      <c r="J66" s="8">
        <v>0.551063829787234</v>
      </c>
      <c r="K66" s="8">
        <f t="shared" si="1"/>
        <v>0.5182341650671785</v>
      </c>
    </row>
    <row r="67" spans="1:11" ht="12.75">
      <c r="A67" s="17" t="s">
        <v>51</v>
      </c>
      <c r="B67" s="31" t="s">
        <v>16</v>
      </c>
      <c r="C67" s="7">
        <v>2</v>
      </c>
      <c r="D67" s="7">
        <v>2</v>
      </c>
      <c r="E67" s="7">
        <v>0</v>
      </c>
      <c r="F67" s="7">
        <v>0</v>
      </c>
      <c r="G67" s="7">
        <v>2</v>
      </c>
      <c r="H67" s="7">
        <v>0</v>
      </c>
      <c r="I67" s="7">
        <v>0</v>
      </c>
      <c r="J67" s="33" t="s">
        <v>16</v>
      </c>
      <c r="K67" s="8">
        <f t="shared" si="1"/>
        <v>1</v>
      </c>
    </row>
    <row r="68" spans="1:11" ht="12.75">
      <c r="A68" s="17" t="s">
        <v>84</v>
      </c>
      <c r="B68" s="7">
        <v>129</v>
      </c>
      <c r="C68" s="7">
        <v>77</v>
      </c>
      <c r="D68" s="7">
        <v>14</v>
      </c>
      <c r="E68" s="7">
        <v>11</v>
      </c>
      <c r="F68" s="7">
        <v>6</v>
      </c>
      <c r="G68" s="7">
        <v>31</v>
      </c>
      <c r="H68" s="7">
        <v>0</v>
      </c>
      <c r="I68" s="7">
        <v>46</v>
      </c>
      <c r="J68" s="8">
        <v>0.5116279069767442</v>
      </c>
      <c r="K68" s="8">
        <f t="shared" si="1"/>
        <v>0.4025974025974026</v>
      </c>
    </row>
    <row r="69" spans="1:11" ht="12.75">
      <c r="A69" s="17" t="s">
        <v>52</v>
      </c>
      <c r="B69" s="7">
        <v>127</v>
      </c>
      <c r="C69" s="7">
        <v>108</v>
      </c>
      <c r="D69" s="7">
        <v>52</v>
      </c>
      <c r="E69" s="7">
        <v>17</v>
      </c>
      <c r="F69" s="7">
        <v>9</v>
      </c>
      <c r="G69" s="7">
        <v>78</v>
      </c>
      <c r="H69" s="7">
        <v>0</v>
      </c>
      <c r="I69" s="7">
        <v>30</v>
      </c>
      <c r="J69" s="8">
        <v>0.7165354330708661</v>
      </c>
      <c r="K69" s="8">
        <f t="shared" si="1"/>
        <v>0.7222222222222222</v>
      </c>
    </row>
    <row r="70" spans="1:11" ht="12.75">
      <c r="A70" s="17" t="s">
        <v>53</v>
      </c>
      <c r="B70" s="7">
        <v>483</v>
      </c>
      <c r="C70" s="7">
        <v>554</v>
      </c>
      <c r="D70" s="7">
        <v>279</v>
      </c>
      <c r="E70" s="7">
        <v>112</v>
      </c>
      <c r="F70" s="7">
        <v>76</v>
      </c>
      <c r="G70" s="7">
        <v>467</v>
      </c>
      <c r="H70" s="7">
        <v>26</v>
      </c>
      <c r="I70" s="7">
        <v>61</v>
      </c>
      <c r="J70" s="8">
        <v>0.8364389233954451</v>
      </c>
      <c r="K70" s="8">
        <f t="shared" si="1"/>
        <v>0.8429602888086642</v>
      </c>
    </row>
    <row r="71" spans="1:11" ht="12.75">
      <c r="A71" s="17" t="s">
        <v>85</v>
      </c>
      <c r="B71" s="7">
        <v>237</v>
      </c>
      <c r="C71" s="7">
        <v>337</v>
      </c>
      <c r="D71" s="7">
        <v>83</v>
      </c>
      <c r="E71" s="7">
        <v>68</v>
      </c>
      <c r="F71" s="7">
        <v>51</v>
      </c>
      <c r="G71" s="7">
        <v>202</v>
      </c>
      <c r="H71" s="7">
        <v>0</v>
      </c>
      <c r="I71" s="7">
        <v>135</v>
      </c>
      <c r="J71" s="8">
        <v>0.4978902953586498</v>
      </c>
      <c r="K71" s="8">
        <f t="shared" si="1"/>
        <v>0.599406528189911</v>
      </c>
    </row>
    <row r="72" spans="1:11" ht="12.75">
      <c r="A72" s="17" t="s">
        <v>54</v>
      </c>
      <c r="B72" s="7">
        <v>730</v>
      </c>
      <c r="C72" s="7">
        <v>671</v>
      </c>
      <c r="D72" s="7">
        <v>76</v>
      </c>
      <c r="E72" s="7">
        <v>129</v>
      </c>
      <c r="F72" s="7">
        <v>161</v>
      </c>
      <c r="G72" s="7">
        <v>366</v>
      </c>
      <c r="H72" s="7">
        <v>53</v>
      </c>
      <c r="I72" s="7">
        <v>252</v>
      </c>
      <c r="J72" s="8">
        <v>0.40136986301369865</v>
      </c>
      <c r="K72" s="8">
        <f t="shared" si="1"/>
        <v>0.5454545454545454</v>
      </c>
    </row>
    <row r="73" spans="1:11" ht="12.75">
      <c r="A73" s="17" t="s">
        <v>55</v>
      </c>
      <c r="B73" s="7">
        <v>1899</v>
      </c>
      <c r="C73" s="7">
        <v>2190</v>
      </c>
      <c r="D73" s="7">
        <v>872</v>
      </c>
      <c r="E73" s="7">
        <v>779</v>
      </c>
      <c r="F73" s="7">
        <v>437</v>
      </c>
      <c r="G73" s="7">
        <v>2088</v>
      </c>
      <c r="H73" s="7">
        <v>9</v>
      </c>
      <c r="I73" s="7">
        <v>93</v>
      </c>
      <c r="J73" s="8">
        <v>0.9620853080568721</v>
      </c>
      <c r="K73" s="8">
        <f t="shared" si="1"/>
        <v>0.9534246575342465</v>
      </c>
    </row>
    <row r="74" spans="1:11" ht="12.75">
      <c r="A74" s="32"/>
      <c r="B74" s="9"/>
      <c r="C74" s="9"/>
      <c r="D74" s="7"/>
      <c r="E74" s="7"/>
      <c r="F74" s="7"/>
      <c r="G74" s="7"/>
      <c r="H74" s="7"/>
      <c r="I74" s="7"/>
      <c r="J74" s="8"/>
      <c r="K74" s="8"/>
    </row>
    <row r="75" spans="1:11" ht="12.75">
      <c r="A75" s="18" t="s">
        <v>62</v>
      </c>
      <c r="B75" s="11">
        <f>SUM(B6:B73)</f>
        <v>67388</v>
      </c>
      <c r="C75" s="11">
        <f>SUM(C6:C73)</f>
        <v>72294</v>
      </c>
      <c r="D75" s="11">
        <f aca="true" t="shared" si="2" ref="D75:I75">SUM(D6:D73)</f>
        <v>16105</v>
      </c>
      <c r="E75" s="11">
        <f t="shared" si="2"/>
        <v>17655</v>
      </c>
      <c r="F75" s="11">
        <f t="shared" si="2"/>
        <v>16552</v>
      </c>
      <c r="G75" s="11">
        <f t="shared" si="2"/>
        <v>50312</v>
      </c>
      <c r="H75" s="11">
        <f t="shared" si="2"/>
        <v>5260</v>
      </c>
      <c r="I75" s="11">
        <f t="shared" si="2"/>
        <v>16722</v>
      </c>
      <c r="J75" s="12">
        <v>0.6850477829880691</v>
      </c>
      <c r="K75" s="12">
        <f>G75/C75</f>
        <v>0.6959360389520569</v>
      </c>
    </row>
  </sheetData>
  <mergeCells count="11">
    <mergeCell ref="A3:A4"/>
    <mergeCell ref="C3:C4"/>
    <mergeCell ref="D3:D4"/>
    <mergeCell ref="E3:E4"/>
    <mergeCell ref="B3:B4"/>
    <mergeCell ref="K3:K4"/>
    <mergeCell ref="H3:H4"/>
    <mergeCell ref="F3:F4"/>
    <mergeCell ref="G3:G4"/>
    <mergeCell ref="I3:I4"/>
    <mergeCell ref="J3:J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2.75"/>
  <cols>
    <col min="1" max="1" width="50.5" style="0" customWidth="1"/>
    <col min="2" max="3" width="11.16015625" style="0" customWidth="1"/>
    <col min="4" max="6" width="9" style="0" customWidth="1"/>
    <col min="7" max="7" width="10.33203125" style="0" customWidth="1"/>
    <col min="8" max="8" width="14.33203125" style="0" customWidth="1"/>
    <col min="10" max="11" width="11.5" style="0" customWidth="1"/>
  </cols>
  <sheetData>
    <row r="1" ht="14.25">
      <c r="A1" s="1" t="s">
        <v>120</v>
      </c>
    </row>
    <row r="2" ht="12.75">
      <c r="A2" s="2"/>
    </row>
    <row r="3" spans="1:11" s="4" customFormat="1" ht="26.25" customHeight="1">
      <c r="A3" s="73" t="s">
        <v>59</v>
      </c>
      <c r="B3" s="71" t="s">
        <v>152</v>
      </c>
      <c r="C3" s="71" t="s">
        <v>153</v>
      </c>
      <c r="D3" s="71" t="s">
        <v>17</v>
      </c>
      <c r="E3" s="71" t="s">
        <v>18</v>
      </c>
      <c r="F3" s="71" t="s">
        <v>19</v>
      </c>
      <c r="G3" s="71" t="s">
        <v>60</v>
      </c>
      <c r="H3" s="71" t="s">
        <v>88</v>
      </c>
      <c r="I3" s="71" t="s">
        <v>61</v>
      </c>
      <c r="J3" s="71" t="s">
        <v>131</v>
      </c>
      <c r="K3" s="71" t="s">
        <v>132</v>
      </c>
    </row>
    <row r="4" spans="1:11" s="4" customFormat="1" ht="12" customHeight="1">
      <c r="A4" s="74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.75">
      <c r="A5" s="19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17" t="s">
        <v>20</v>
      </c>
      <c r="B6" s="7">
        <v>2427</v>
      </c>
      <c r="C6" s="7">
        <v>2430</v>
      </c>
      <c r="D6" s="7">
        <v>652</v>
      </c>
      <c r="E6" s="7">
        <v>534</v>
      </c>
      <c r="F6" s="7">
        <v>535</v>
      </c>
      <c r="G6" s="7">
        <v>1721</v>
      </c>
      <c r="H6" s="7">
        <v>217</v>
      </c>
      <c r="I6" s="7">
        <v>492</v>
      </c>
      <c r="J6" s="8">
        <v>0.7189946435929131</v>
      </c>
      <c r="K6" s="8">
        <f>G6/C6</f>
        <v>0.7082304526748971</v>
      </c>
    </row>
    <row r="7" spans="1:11" ht="12.75">
      <c r="A7" s="17" t="s">
        <v>21</v>
      </c>
      <c r="B7" s="7">
        <v>3824</v>
      </c>
      <c r="C7" s="7">
        <v>4050</v>
      </c>
      <c r="D7" s="7">
        <v>593</v>
      </c>
      <c r="E7" s="7">
        <v>1048</v>
      </c>
      <c r="F7" s="7">
        <v>1129</v>
      </c>
      <c r="G7" s="7">
        <v>2770</v>
      </c>
      <c r="H7" s="7">
        <v>399</v>
      </c>
      <c r="I7" s="7">
        <v>881</v>
      </c>
      <c r="J7" s="8">
        <v>0.6639644351464435</v>
      </c>
      <c r="K7" s="8">
        <f aca="true" t="shared" si="0" ref="K7:K72">G7/C7</f>
        <v>0.6839506172839506</v>
      </c>
    </row>
    <row r="8" spans="1:11" ht="12.75">
      <c r="A8" s="17" t="s">
        <v>116</v>
      </c>
      <c r="B8" s="7">
        <v>10</v>
      </c>
      <c r="C8" s="7">
        <v>11</v>
      </c>
      <c r="D8" s="7">
        <v>0</v>
      </c>
      <c r="E8" s="7">
        <v>0</v>
      </c>
      <c r="F8" s="7">
        <v>5</v>
      </c>
      <c r="G8" s="7">
        <v>5</v>
      </c>
      <c r="H8" s="7">
        <v>0</v>
      </c>
      <c r="I8" s="7">
        <v>6</v>
      </c>
      <c r="J8" s="8">
        <v>0.7</v>
      </c>
      <c r="K8" s="8">
        <f t="shared" si="0"/>
        <v>0.45454545454545453</v>
      </c>
    </row>
    <row r="9" spans="1:11" ht="12.75">
      <c r="A9" s="17" t="s">
        <v>22</v>
      </c>
      <c r="B9" s="7">
        <v>7196</v>
      </c>
      <c r="C9" s="7">
        <v>6906</v>
      </c>
      <c r="D9" s="7">
        <v>1054</v>
      </c>
      <c r="E9" s="7">
        <v>1997</v>
      </c>
      <c r="F9" s="7">
        <v>2410</v>
      </c>
      <c r="G9" s="7">
        <v>5461</v>
      </c>
      <c r="H9" s="7">
        <v>693</v>
      </c>
      <c r="I9" s="7">
        <v>752</v>
      </c>
      <c r="J9" s="8">
        <v>0.7983602001111729</v>
      </c>
      <c r="K9" s="8">
        <f t="shared" si="0"/>
        <v>0.7907616565305532</v>
      </c>
    </row>
    <row r="10" spans="1:11" ht="12.75">
      <c r="A10" s="17" t="s">
        <v>150</v>
      </c>
      <c r="B10" s="7">
        <v>11</v>
      </c>
      <c r="C10" s="30" t="s">
        <v>16</v>
      </c>
      <c r="D10" s="30" t="s">
        <v>16</v>
      </c>
      <c r="E10" s="30" t="s">
        <v>16</v>
      </c>
      <c r="F10" s="30" t="s">
        <v>16</v>
      </c>
      <c r="G10" s="30" t="s">
        <v>16</v>
      </c>
      <c r="H10" s="30" t="s">
        <v>16</v>
      </c>
      <c r="I10" s="30" t="s">
        <v>16</v>
      </c>
      <c r="J10" s="50" t="s">
        <v>148</v>
      </c>
      <c r="K10" s="30" t="s">
        <v>16</v>
      </c>
    </row>
    <row r="11" spans="1:11" ht="12.75">
      <c r="A11" s="17" t="s">
        <v>23</v>
      </c>
      <c r="B11" s="7">
        <v>9266</v>
      </c>
      <c r="C11" s="7">
        <v>8915</v>
      </c>
      <c r="D11" s="7">
        <v>1689</v>
      </c>
      <c r="E11" s="7">
        <v>2076</v>
      </c>
      <c r="F11" s="7">
        <v>2377</v>
      </c>
      <c r="G11" s="7">
        <v>6142</v>
      </c>
      <c r="H11" s="7">
        <v>981</v>
      </c>
      <c r="I11" s="7">
        <v>1792</v>
      </c>
      <c r="J11" s="8">
        <v>0.6518454565076625</v>
      </c>
      <c r="K11" s="8">
        <f t="shared" si="0"/>
        <v>0.688951205832866</v>
      </c>
    </row>
    <row r="12" spans="1:11" ht="12.75">
      <c r="A12" s="17" t="s">
        <v>64</v>
      </c>
      <c r="B12" s="7">
        <v>10</v>
      </c>
      <c r="C12" s="7">
        <v>23</v>
      </c>
      <c r="D12" s="7">
        <v>3</v>
      </c>
      <c r="E12" s="7">
        <v>4</v>
      </c>
      <c r="F12" s="7">
        <v>5</v>
      </c>
      <c r="G12" s="7">
        <v>12</v>
      </c>
      <c r="H12" s="7">
        <v>2</v>
      </c>
      <c r="I12" s="7">
        <v>9</v>
      </c>
      <c r="J12" s="8">
        <v>0.6</v>
      </c>
      <c r="K12" s="8">
        <f t="shared" si="0"/>
        <v>0.5217391304347826</v>
      </c>
    </row>
    <row r="13" spans="1:11" ht="12.75">
      <c r="A13" s="17" t="s">
        <v>89</v>
      </c>
      <c r="B13" s="7">
        <v>8</v>
      </c>
      <c r="C13" s="7">
        <v>11</v>
      </c>
      <c r="D13" s="7">
        <v>1</v>
      </c>
      <c r="E13" s="7">
        <v>0</v>
      </c>
      <c r="F13" s="7">
        <v>1</v>
      </c>
      <c r="G13" s="7">
        <v>2</v>
      </c>
      <c r="H13" s="7">
        <v>0</v>
      </c>
      <c r="I13" s="7">
        <v>9</v>
      </c>
      <c r="J13" s="8">
        <v>0</v>
      </c>
      <c r="K13" s="8">
        <f t="shared" si="0"/>
        <v>0.18181818181818182</v>
      </c>
    </row>
    <row r="14" spans="1:11" ht="12.75">
      <c r="A14" s="17" t="s">
        <v>90</v>
      </c>
      <c r="B14" s="7">
        <v>38</v>
      </c>
      <c r="C14" s="7">
        <v>50</v>
      </c>
      <c r="D14" s="7">
        <v>9</v>
      </c>
      <c r="E14" s="7">
        <v>6</v>
      </c>
      <c r="F14" s="7">
        <v>10</v>
      </c>
      <c r="G14" s="7">
        <v>25</v>
      </c>
      <c r="H14" s="7">
        <v>0</v>
      </c>
      <c r="I14" s="7">
        <v>25</v>
      </c>
      <c r="J14" s="8">
        <v>0.39473684210526316</v>
      </c>
      <c r="K14" s="8">
        <f t="shared" si="0"/>
        <v>0.5</v>
      </c>
    </row>
    <row r="15" spans="1:11" ht="12.75">
      <c r="A15" s="17" t="s">
        <v>24</v>
      </c>
      <c r="B15" s="7">
        <v>5893</v>
      </c>
      <c r="C15" s="7">
        <v>5962</v>
      </c>
      <c r="D15" s="7">
        <v>1065</v>
      </c>
      <c r="E15" s="7">
        <v>1353</v>
      </c>
      <c r="F15" s="7">
        <v>1658</v>
      </c>
      <c r="G15" s="7">
        <v>4076</v>
      </c>
      <c r="H15" s="7">
        <v>523</v>
      </c>
      <c r="I15" s="7">
        <v>1363</v>
      </c>
      <c r="J15" s="8">
        <v>0.6972679450195147</v>
      </c>
      <c r="K15" s="8">
        <f t="shared" si="0"/>
        <v>0.6836632002683664</v>
      </c>
    </row>
    <row r="16" spans="1:11" ht="12.75">
      <c r="A16" s="17" t="s">
        <v>25</v>
      </c>
      <c r="B16" s="7">
        <v>460</v>
      </c>
      <c r="C16" s="7">
        <v>717</v>
      </c>
      <c r="D16" s="7">
        <v>113</v>
      </c>
      <c r="E16" s="7">
        <v>133</v>
      </c>
      <c r="F16" s="7">
        <v>157</v>
      </c>
      <c r="G16" s="7">
        <v>403</v>
      </c>
      <c r="H16" s="7">
        <v>46</v>
      </c>
      <c r="I16" s="7">
        <v>268</v>
      </c>
      <c r="J16" s="8">
        <v>0.5565217391304348</v>
      </c>
      <c r="K16" s="8">
        <f t="shared" si="0"/>
        <v>0.5620641562064156</v>
      </c>
    </row>
    <row r="17" spans="1:11" ht="12.75">
      <c r="A17" s="17" t="s">
        <v>91</v>
      </c>
      <c r="B17" s="7">
        <v>263</v>
      </c>
      <c r="C17" s="7">
        <v>438</v>
      </c>
      <c r="D17" s="7">
        <v>186</v>
      </c>
      <c r="E17" s="7">
        <v>123</v>
      </c>
      <c r="F17" s="7">
        <v>62</v>
      </c>
      <c r="G17" s="7">
        <v>371</v>
      </c>
      <c r="H17" s="7">
        <v>0</v>
      </c>
      <c r="I17" s="7">
        <v>67</v>
      </c>
      <c r="J17" s="8">
        <v>0.688212927756654</v>
      </c>
      <c r="K17" s="8">
        <f t="shared" si="0"/>
        <v>0.8470319634703196</v>
      </c>
    </row>
    <row r="18" spans="1:11" ht="12.75">
      <c r="A18" s="17" t="s">
        <v>26</v>
      </c>
      <c r="B18" s="7">
        <v>9551</v>
      </c>
      <c r="C18" s="7">
        <v>9290</v>
      </c>
      <c r="D18" s="7">
        <v>1993</v>
      </c>
      <c r="E18" s="7">
        <v>2469</v>
      </c>
      <c r="F18" s="7">
        <v>2241</v>
      </c>
      <c r="G18" s="7">
        <v>6703</v>
      </c>
      <c r="H18" s="7">
        <v>993</v>
      </c>
      <c r="I18" s="7">
        <v>1594</v>
      </c>
      <c r="J18" s="8">
        <v>0.7069416814993195</v>
      </c>
      <c r="K18" s="8">
        <f t="shared" si="0"/>
        <v>0.7215285252960172</v>
      </c>
    </row>
    <row r="19" spans="1:11" ht="12.75">
      <c r="A19" s="17" t="s">
        <v>92</v>
      </c>
      <c r="B19" s="7">
        <v>30</v>
      </c>
      <c r="C19" s="7">
        <v>37</v>
      </c>
      <c r="D19" s="7">
        <v>16</v>
      </c>
      <c r="E19" s="7">
        <v>0</v>
      </c>
      <c r="F19" s="7">
        <v>7</v>
      </c>
      <c r="G19" s="7">
        <v>23</v>
      </c>
      <c r="H19" s="7">
        <v>0</v>
      </c>
      <c r="I19" s="7">
        <v>14</v>
      </c>
      <c r="J19" s="8">
        <v>0.43333333333333335</v>
      </c>
      <c r="K19" s="8">
        <f t="shared" si="0"/>
        <v>0.6216216216216216</v>
      </c>
    </row>
    <row r="20" spans="1:11" ht="12.75">
      <c r="A20" s="17" t="s">
        <v>66</v>
      </c>
      <c r="B20" s="7">
        <v>8</v>
      </c>
      <c r="C20" s="7">
        <v>5</v>
      </c>
      <c r="D20" s="7">
        <v>4</v>
      </c>
      <c r="E20" s="7">
        <v>0</v>
      </c>
      <c r="F20" s="7">
        <v>0</v>
      </c>
      <c r="G20" s="7">
        <v>4</v>
      </c>
      <c r="H20" s="7">
        <v>0</v>
      </c>
      <c r="I20" s="7">
        <v>1</v>
      </c>
      <c r="J20" s="8">
        <v>0.875</v>
      </c>
      <c r="K20" s="8">
        <f t="shared" si="0"/>
        <v>0.8</v>
      </c>
    </row>
    <row r="21" spans="1:11" ht="12.75">
      <c r="A21" s="17" t="s">
        <v>27</v>
      </c>
      <c r="B21" s="7">
        <v>517</v>
      </c>
      <c r="C21" s="7">
        <v>512</v>
      </c>
      <c r="D21" s="7">
        <v>139</v>
      </c>
      <c r="E21" s="7">
        <v>117</v>
      </c>
      <c r="F21" s="7">
        <v>130</v>
      </c>
      <c r="G21" s="7">
        <v>386</v>
      </c>
      <c r="H21" s="7">
        <v>18</v>
      </c>
      <c r="I21" s="7">
        <v>108</v>
      </c>
      <c r="J21" s="8">
        <v>0.7040618955512572</v>
      </c>
      <c r="K21" s="8">
        <f t="shared" si="0"/>
        <v>0.75390625</v>
      </c>
    </row>
    <row r="22" spans="1:11" ht="12.75">
      <c r="A22" s="17" t="s">
        <v>67</v>
      </c>
      <c r="B22" s="7">
        <v>4475</v>
      </c>
      <c r="C22" s="7">
        <v>4746</v>
      </c>
      <c r="D22" s="7">
        <v>699</v>
      </c>
      <c r="E22" s="7">
        <v>1141</v>
      </c>
      <c r="F22" s="7">
        <v>1421</v>
      </c>
      <c r="G22" s="7">
        <v>3261</v>
      </c>
      <c r="H22" s="7">
        <v>590</v>
      </c>
      <c r="I22" s="7">
        <v>895</v>
      </c>
      <c r="J22" s="8">
        <v>0.7092737430167598</v>
      </c>
      <c r="K22" s="8">
        <f t="shared" si="0"/>
        <v>0.6871049304677623</v>
      </c>
    </row>
    <row r="23" spans="1:11" ht="12.75">
      <c r="A23" s="17" t="s">
        <v>93</v>
      </c>
      <c r="B23" s="7">
        <v>81</v>
      </c>
      <c r="C23" s="7">
        <v>69</v>
      </c>
      <c r="D23" s="7">
        <v>3</v>
      </c>
      <c r="E23" s="7">
        <v>7</v>
      </c>
      <c r="F23" s="7">
        <v>12</v>
      </c>
      <c r="G23" s="7">
        <v>22</v>
      </c>
      <c r="H23" s="7">
        <v>0</v>
      </c>
      <c r="I23" s="7">
        <v>47</v>
      </c>
      <c r="J23" s="8">
        <v>0.2962962962962963</v>
      </c>
      <c r="K23" s="8">
        <f t="shared" si="0"/>
        <v>0.3188405797101449</v>
      </c>
    </row>
    <row r="24" spans="1:11" ht="12.75">
      <c r="A24" s="17" t="s">
        <v>70</v>
      </c>
      <c r="B24" s="7">
        <v>2598</v>
      </c>
      <c r="C24" s="7">
        <v>2474</v>
      </c>
      <c r="D24" s="7">
        <v>267</v>
      </c>
      <c r="E24" s="7">
        <v>538</v>
      </c>
      <c r="F24" s="7">
        <v>757</v>
      </c>
      <c r="G24" s="7">
        <v>1562</v>
      </c>
      <c r="H24" s="7">
        <v>310</v>
      </c>
      <c r="I24" s="7">
        <v>602</v>
      </c>
      <c r="J24" s="8">
        <v>0.588144726712856</v>
      </c>
      <c r="K24" s="8">
        <f t="shared" si="0"/>
        <v>0.6313662085691188</v>
      </c>
    </row>
    <row r="25" spans="1:11" ht="12.75">
      <c r="A25" s="17" t="s">
        <v>94</v>
      </c>
      <c r="B25" s="7">
        <v>10</v>
      </c>
      <c r="C25" s="7">
        <v>31</v>
      </c>
      <c r="D25" s="7">
        <v>1</v>
      </c>
      <c r="E25" s="7">
        <v>2</v>
      </c>
      <c r="F25" s="7">
        <v>3</v>
      </c>
      <c r="G25" s="7">
        <v>6</v>
      </c>
      <c r="H25" s="7">
        <v>0</v>
      </c>
      <c r="I25" s="7">
        <v>25</v>
      </c>
      <c r="J25" s="8">
        <v>0.5</v>
      </c>
      <c r="K25" s="8">
        <f t="shared" si="0"/>
        <v>0.1935483870967742</v>
      </c>
    </row>
    <row r="26" spans="1:11" ht="12.75">
      <c r="A26" s="17" t="s">
        <v>71</v>
      </c>
      <c r="B26" s="7">
        <v>48</v>
      </c>
      <c r="C26" s="7">
        <v>51</v>
      </c>
      <c r="D26" s="7">
        <v>6</v>
      </c>
      <c r="E26" s="7">
        <v>9</v>
      </c>
      <c r="F26" s="7">
        <v>17</v>
      </c>
      <c r="G26" s="7">
        <v>32</v>
      </c>
      <c r="H26" s="7">
        <v>13</v>
      </c>
      <c r="I26" s="7">
        <v>6</v>
      </c>
      <c r="J26" s="8">
        <v>0.7916666666666666</v>
      </c>
      <c r="K26" s="8">
        <f t="shared" si="0"/>
        <v>0.6274509803921569</v>
      </c>
    </row>
    <row r="27" spans="1:11" ht="12.75">
      <c r="A27" s="17" t="s">
        <v>29</v>
      </c>
      <c r="B27" s="7">
        <v>1569</v>
      </c>
      <c r="C27" s="7">
        <v>1704</v>
      </c>
      <c r="D27" s="7">
        <v>245</v>
      </c>
      <c r="E27" s="7">
        <v>599</v>
      </c>
      <c r="F27" s="7">
        <v>534</v>
      </c>
      <c r="G27" s="7">
        <v>1378</v>
      </c>
      <c r="H27" s="7">
        <v>174</v>
      </c>
      <c r="I27" s="7">
        <v>152</v>
      </c>
      <c r="J27" s="8">
        <v>0.8221797323135756</v>
      </c>
      <c r="K27" s="8">
        <f t="shared" si="0"/>
        <v>0.8086854460093896</v>
      </c>
    </row>
    <row r="28" spans="1:11" ht="12.75">
      <c r="A28" s="17" t="s">
        <v>95</v>
      </c>
      <c r="B28" s="7">
        <v>124</v>
      </c>
      <c r="C28" s="7">
        <v>272</v>
      </c>
      <c r="D28" s="7">
        <v>32</v>
      </c>
      <c r="E28" s="7">
        <v>68</v>
      </c>
      <c r="F28" s="7">
        <v>58</v>
      </c>
      <c r="G28" s="7">
        <v>158</v>
      </c>
      <c r="H28" s="7">
        <v>0</v>
      </c>
      <c r="I28" s="7">
        <v>114</v>
      </c>
      <c r="J28" s="8">
        <v>0.8064516129032258</v>
      </c>
      <c r="K28" s="8">
        <f t="shared" si="0"/>
        <v>0.5808823529411765</v>
      </c>
    </row>
    <row r="29" spans="1:11" ht="12.75">
      <c r="A29" s="17" t="s">
        <v>30</v>
      </c>
      <c r="B29" s="7">
        <v>1042</v>
      </c>
      <c r="C29" s="7">
        <v>971</v>
      </c>
      <c r="D29" s="7">
        <v>239</v>
      </c>
      <c r="E29" s="7">
        <v>236</v>
      </c>
      <c r="F29" s="7">
        <v>234</v>
      </c>
      <c r="G29" s="7">
        <v>709</v>
      </c>
      <c r="H29" s="7">
        <v>86</v>
      </c>
      <c r="I29" s="7">
        <v>176</v>
      </c>
      <c r="J29" s="8">
        <v>0.7303262955854126</v>
      </c>
      <c r="K29" s="8">
        <f t="shared" si="0"/>
        <v>0.7301750772399588</v>
      </c>
    </row>
    <row r="30" spans="1:11" ht="12.75">
      <c r="A30" s="17" t="s">
        <v>96</v>
      </c>
      <c r="B30" s="7">
        <v>21</v>
      </c>
      <c r="C30" s="7">
        <v>6</v>
      </c>
      <c r="D30" s="7">
        <v>0</v>
      </c>
      <c r="E30" s="7">
        <v>0</v>
      </c>
      <c r="F30" s="7">
        <v>1</v>
      </c>
      <c r="G30" s="7">
        <v>1</v>
      </c>
      <c r="H30" s="7">
        <v>0</v>
      </c>
      <c r="I30" s="7">
        <v>5</v>
      </c>
      <c r="J30" s="8">
        <v>0.2857142857142857</v>
      </c>
      <c r="K30" s="8">
        <f t="shared" si="0"/>
        <v>0.16666666666666666</v>
      </c>
    </row>
    <row r="31" spans="1:11" ht="12.75">
      <c r="A31" s="17" t="s">
        <v>32</v>
      </c>
      <c r="B31" s="7">
        <v>28889</v>
      </c>
      <c r="C31" s="7">
        <v>29612</v>
      </c>
      <c r="D31" s="7">
        <v>3855</v>
      </c>
      <c r="E31" s="7">
        <v>5573</v>
      </c>
      <c r="F31" s="7">
        <v>8108</v>
      </c>
      <c r="G31" s="7">
        <v>17536</v>
      </c>
      <c r="H31" s="7">
        <v>4368</v>
      </c>
      <c r="I31" s="7">
        <v>7708</v>
      </c>
      <c r="J31" s="8">
        <v>0.6468205891515801</v>
      </c>
      <c r="K31" s="8">
        <f t="shared" si="0"/>
        <v>0.5921923544508982</v>
      </c>
    </row>
    <row r="32" spans="1:11" ht="12.75">
      <c r="A32" s="17" t="s">
        <v>117</v>
      </c>
      <c r="B32" s="30" t="s">
        <v>16</v>
      </c>
      <c r="C32" s="7">
        <v>11</v>
      </c>
      <c r="D32" s="7">
        <v>0</v>
      </c>
      <c r="E32" s="7">
        <v>6</v>
      </c>
      <c r="F32" s="7">
        <v>2</v>
      </c>
      <c r="G32" s="7">
        <v>8</v>
      </c>
      <c r="H32" s="7">
        <v>0</v>
      </c>
      <c r="I32" s="7">
        <v>3</v>
      </c>
      <c r="J32" s="33" t="s">
        <v>16</v>
      </c>
      <c r="K32" s="8">
        <f t="shared" si="0"/>
        <v>0.7272727272727273</v>
      </c>
    </row>
    <row r="33" spans="1:11" ht="12.75">
      <c r="A33" s="17" t="s">
        <v>97</v>
      </c>
      <c r="B33" s="7">
        <v>8</v>
      </c>
      <c r="C33" s="7">
        <v>34</v>
      </c>
      <c r="D33" s="7">
        <v>5</v>
      </c>
      <c r="E33" s="7">
        <v>8</v>
      </c>
      <c r="F33" s="7">
        <v>11</v>
      </c>
      <c r="G33" s="7">
        <v>24</v>
      </c>
      <c r="H33" s="7">
        <v>0</v>
      </c>
      <c r="I33" s="7">
        <v>10</v>
      </c>
      <c r="J33" s="8">
        <v>0.125</v>
      </c>
      <c r="K33" s="8">
        <f t="shared" si="0"/>
        <v>0.7058823529411765</v>
      </c>
    </row>
    <row r="34" spans="1:11" ht="12.75">
      <c r="A34" s="17" t="s">
        <v>74</v>
      </c>
      <c r="B34" s="7">
        <v>26</v>
      </c>
      <c r="C34" s="7">
        <v>60</v>
      </c>
      <c r="D34" s="7">
        <v>10</v>
      </c>
      <c r="E34" s="7">
        <v>20</v>
      </c>
      <c r="F34" s="7">
        <v>9</v>
      </c>
      <c r="G34" s="7">
        <v>39</v>
      </c>
      <c r="H34" s="7">
        <v>3</v>
      </c>
      <c r="I34" s="7">
        <v>18</v>
      </c>
      <c r="J34" s="8">
        <v>0.46153846153846156</v>
      </c>
      <c r="K34" s="8">
        <f t="shared" si="0"/>
        <v>0.65</v>
      </c>
    </row>
    <row r="35" spans="1:11" ht="12.75">
      <c r="A35" s="17" t="s">
        <v>98</v>
      </c>
      <c r="B35" s="7">
        <v>3</v>
      </c>
      <c r="C35" s="7">
        <v>1</v>
      </c>
      <c r="D35" s="7">
        <v>1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8">
        <v>1</v>
      </c>
      <c r="K35" s="8">
        <f t="shared" si="0"/>
        <v>1</v>
      </c>
    </row>
    <row r="36" spans="1:11" ht="12.75">
      <c r="A36" s="17" t="s">
        <v>33</v>
      </c>
      <c r="B36" s="7">
        <v>4771</v>
      </c>
      <c r="C36" s="7">
        <v>4886</v>
      </c>
      <c r="D36" s="7">
        <v>2173</v>
      </c>
      <c r="E36" s="7">
        <v>964</v>
      </c>
      <c r="F36" s="7">
        <v>937</v>
      </c>
      <c r="G36" s="7">
        <v>4074</v>
      </c>
      <c r="H36" s="7">
        <v>317</v>
      </c>
      <c r="I36" s="7">
        <v>495</v>
      </c>
      <c r="J36" s="8">
        <v>0.830853070635087</v>
      </c>
      <c r="K36" s="8">
        <f t="shared" si="0"/>
        <v>0.833810888252149</v>
      </c>
    </row>
    <row r="37" spans="1:11" ht="12.75">
      <c r="A37" s="17" t="s">
        <v>34</v>
      </c>
      <c r="B37" s="7">
        <v>147</v>
      </c>
      <c r="C37" s="7">
        <v>147</v>
      </c>
      <c r="D37" s="7">
        <v>88</v>
      </c>
      <c r="E37" s="7">
        <v>23</v>
      </c>
      <c r="F37" s="7">
        <v>19</v>
      </c>
      <c r="G37" s="7">
        <v>130</v>
      </c>
      <c r="H37" s="7">
        <v>5</v>
      </c>
      <c r="I37" s="7">
        <v>12</v>
      </c>
      <c r="J37" s="8">
        <v>0.8095238095238095</v>
      </c>
      <c r="K37" s="8">
        <f t="shared" si="0"/>
        <v>0.8843537414965986</v>
      </c>
    </row>
    <row r="38" spans="1:11" ht="12.75">
      <c r="A38" s="17" t="s">
        <v>75</v>
      </c>
      <c r="B38" s="7">
        <v>72</v>
      </c>
      <c r="C38" s="7">
        <v>75</v>
      </c>
      <c r="D38" s="7">
        <v>33</v>
      </c>
      <c r="E38" s="7">
        <v>32</v>
      </c>
      <c r="F38" s="7">
        <v>10</v>
      </c>
      <c r="G38" s="7">
        <v>75</v>
      </c>
      <c r="H38" s="7">
        <v>0</v>
      </c>
      <c r="I38" s="7">
        <v>0</v>
      </c>
      <c r="J38" s="8">
        <v>1</v>
      </c>
      <c r="K38" s="8">
        <f t="shared" si="0"/>
        <v>1</v>
      </c>
    </row>
    <row r="39" spans="1:11" ht="12.75">
      <c r="A39" s="17" t="s">
        <v>35</v>
      </c>
      <c r="B39" s="7">
        <v>7712</v>
      </c>
      <c r="C39" s="7">
        <v>7806</v>
      </c>
      <c r="D39" s="7">
        <v>1953</v>
      </c>
      <c r="E39" s="7">
        <v>1693</v>
      </c>
      <c r="F39" s="7">
        <v>1983</v>
      </c>
      <c r="G39" s="7">
        <v>5629</v>
      </c>
      <c r="H39" s="7">
        <v>846</v>
      </c>
      <c r="I39" s="7">
        <v>1331</v>
      </c>
      <c r="J39" s="8">
        <v>0.7075985477178424</v>
      </c>
      <c r="K39" s="8">
        <f t="shared" si="0"/>
        <v>0.721111965155009</v>
      </c>
    </row>
    <row r="40" spans="1:11" ht="12.75">
      <c r="A40" s="17" t="s">
        <v>36</v>
      </c>
      <c r="B40" s="7">
        <v>89</v>
      </c>
      <c r="C40" s="7">
        <v>42</v>
      </c>
      <c r="D40" s="7">
        <v>8</v>
      </c>
      <c r="E40" s="7">
        <v>13</v>
      </c>
      <c r="F40" s="7">
        <v>6</v>
      </c>
      <c r="G40" s="7">
        <v>27</v>
      </c>
      <c r="H40" s="7">
        <v>4</v>
      </c>
      <c r="I40" s="7">
        <v>11</v>
      </c>
      <c r="J40" s="8">
        <v>0.5955056179775281</v>
      </c>
      <c r="K40" s="8">
        <f t="shared" si="0"/>
        <v>0.6428571428571429</v>
      </c>
    </row>
    <row r="41" spans="1:11" ht="12.75">
      <c r="A41" s="17" t="s">
        <v>37</v>
      </c>
      <c r="B41" s="7">
        <v>2206</v>
      </c>
      <c r="C41" s="7">
        <v>1907</v>
      </c>
      <c r="D41" s="7">
        <v>731</v>
      </c>
      <c r="E41" s="7">
        <v>373</v>
      </c>
      <c r="F41" s="7">
        <v>394</v>
      </c>
      <c r="G41" s="7">
        <v>1498</v>
      </c>
      <c r="H41" s="7">
        <v>157</v>
      </c>
      <c r="I41" s="7">
        <v>252</v>
      </c>
      <c r="J41" s="8">
        <v>0.7887579329102448</v>
      </c>
      <c r="K41" s="8">
        <f t="shared" si="0"/>
        <v>0.7855270057682223</v>
      </c>
    </row>
    <row r="42" spans="1:11" ht="12.75">
      <c r="A42" s="17" t="s">
        <v>76</v>
      </c>
      <c r="B42" s="7">
        <v>3006</v>
      </c>
      <c r="C42" s="7">
        <v>3070</v>
      </c>
      <c r="D42" s="7">
        <v>704</v>
      </c>
      <c r="E42" s="7">
        <v>731</v>
      </c>
      <c r="F42" s="7">
        <v>789</v>
      </c>
      <c r="G42" s="7">
        <v>2224</v>
      </c>
      <c r="H42" s="7">
        <v>291</v>
      </c>
      <c r="I42" s="7">
        <v>555</v>
      </c>
      <c r="J42" s="8">
        <v>0.7465069860279441</v>
      </c>
      <c r="K42" s="8">
        <f t="shared" si="0"/>
        <v>0.7244299674267101</v>
      </c>
    </row>
    <row r="43" spans="1:11" ht="12.75">
      <c r="A43" s="17" t="s">
        <v>118</v>
      </c>
      <c r="B43" s="30" t="s">
        <v>16</v>
      </c>
      <c r="C43" s="7">
        <v>11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11</v>
      </c>
      <c r="J43" s="33" t="s">
        <v>16</v>
      </c>
      <c r="K43" s="8">
        <f t="shared" si="0"/>
        <v>0</v>
      </c>
    </row>
    <row r="44" spans="1:11" ht="12.75">
      <c r="A44" s="17" t="s">
        <v>39</v>
      </c>
      <c r="B44" s="7">
        <v>7901</v>
      </c>
      <c r="C44" s="7">
        <v>8084</v>
      </c>
      <c r="D44" s="7">
        <v>1203</v>
      </c>
      <c r="E44" s="7">
        <v>2416</v>
      </c>
      <c r="F44" s="7">
        <v>2665</v>
      </c>
      <c r="G44" s="7">
        <v>6284</v>
      </c>
      <c r="H44" s="7">
        <v>719</v>
      </c>
      <c r="I44" s="7">
        <v>1081</v>
      </c>
      <c r="J44" s="8">
        <v>0.7753448930515124</v>
      </c>
      <c r="K44" s="8">
        <f t="shared" si="0"/>
        <v>0.7773379515091539</v>
      </c>
    </row>
    <row r="45" spans="1:11" ht="12.75">
      <c r="A45" s="17" t="s">
        <v>56</v>
      </c>
      <c r="B45" s="7">
        <v>48</v>
      </c>
      <c r="C45" s="7">
        <v>73</v>
      </c>
      <c r="D45" s="7">
        <v>8</v>
      </c>
      <c r="E45" s="7">
        <v>25</v>
      </c>
      <c r="F45" s="7">
        <v>22</v>
      </c>
      <c r="G45" s="7">
        <v>55</v>
      </c>
      <c r="H45" s="7">
        <v>10</v>
      </c>
      <c r="I45" s="7">
        <v>8</v>
      </c>
      <c r="J45" s="8">
        <v>0.375</v>
      </c>
      <c r="K45" s="8">
        <f t="shared" si="0"/>
        <v>0.7534246575342466</v>
      </c>
    </row>
    <row r="46" spans="1:11" ht="12.75">
      <c r="A46" s="17" t="s">
        <v>86</v>
      </c>
      <c r="B46" s="7">
        <v>709</v>
      </c>
      <c r="C46" s="7">
        <v>666</v>
      </c>
      <c r="D46" s="7">
        <v>159</v>
      </c>
      <c r="E46" s="7">
        <v>220</v>
      </c>
      <c r="F46" s="7">
        <v>162</v>
      </c>
      <c r="G46" s="7">
        <v>541</v>
      </c>
      <c r="H46" s="7">
        <v>51</v>
      </c>
      <c r="I46" s="7">
        <v>74</v>
      </c>
      <c r="J46" s="8">
        <v>0.6375176304654443</v>
      </c>
      <c r="K46" s="8">
        <f t="shared" si="0"/>
        <v>0.8123123123123123</v>
      </c>
    </row>
    <row r="47" spans="1:11" ht="12.75">
      <c r="A47" s="17" t="s">
        <v>57</v>
      </c>
      <c r="B47" s="7">
        <v>123</v>
      </c>
      <c r="C47" s="7">
        <v>156</v>
      </c>
      <c r="D47" s="7">
        <v>28</v>
      </c>
      <c r="E47" s="7">
        <v>59</v>
      </c>
      <c r="F47" s="7">
        <v>33</v>
      </c>
      <c r="G47" s="7">
        <v>120</v>
      </c>
      <c r="H47" s="7">
        <v>15</v>
      </c>
      <c r="I47" s="7">
        <v>21</v>
      </c>
      <c r="J47" s="8">
        <v>0.6260162601626016</v>
      </c>
      <c r="K47" s="8">
        <f t="shared" si="0"/>
        <v>0.7692307692307693</v>
      </c>
    </row>
    <row r="48" spans="1:11" ht="12.75">
      <c r="A48" s="17" t="s">
        <v>99</v>
      </c>
      <c r="B48" s="7">
        <v>3</v>
      </c>
      <c r="C48" s="7">
        <v>10</v>
      </c>
      <c r="D48" s="7">
        <v>0</v>
      </c>
      <c r="E48" s="7">
        <v>0</v>
      </c>
      <c r="F48" s="7">
        <v>3</v>
      </c>
      <c r="G48" s="7">
        <v>3</v>
      </c>
      <c r="H48" s="7">
        <v>0</v>
      </c>
      <c r="I48" s="7">
        <v>7</v>
      </c>
      <c r="J48" s="8">
        <v>0.6666666666666666</v>
      </c>
      <c r="K48" s="8">
        <f t="shared" si="0"/>
        <v>0.3</v>
      </c>
    </row>
    <row r="49" spans="1:11" ht="12.75">
      <c r="A49" s="17" t="s">
        <v>80</v>
      </c>
      <c r="B49" s="7">
        <v>59</v>
      </c>
      <c r="C49" s="7">
        <v>83</v>
      </c>
      <c r="D49" s="7">
        <v>14</v>
      </c>
      <c r="E49" s="7">
        <v>12</v>
      </c>
      <c r="F49" s="7">
        <v>6</v>
      </c>
      <c r="G49" s="7">
        <v>32</v>
      </c>
      <c r="H49" s="7">
        <v>2</v>
      </c>
      <c r="I49" s="7">
        <v>49</v>
      </c>
      <c r="J49" s="8">
        <v>0.3389830508474576</v>
      </c>
      <c r="K49" s="8">
        <f t="shared" si="0"/>
        <v>0.3855421686746988</v>
      </c>
    </row>
    <row r="50" spans="1:11" ht="12.75">
      <c r="A50" s="17" t="s">
        <v>87</v>
      </c>
      <c r="B50" s="7">
        <v>4</v>
      </c>
      <c r="C50" s="30" t="s">
        <v>16</v>
      </c>
      <c r="D50" s="30" t="s">
        <v>16</v>
      </c>
      <c r="E50" s="30" t="s">
        <v>16</v>
      </c>
      <c r="F50" s="30" t="s">
        <v>16</v>
      </c>
      <c r="G50" s="30" t="s">
        <v>16</v>
      </c>
      <c r="H50" s="30" t="s">
        <v>16</v>
      </c>
      <c r="I50" s="30" t="s">
        <v>16</v>
      </c>
      <c r="J50" s="50" t="s">
        <v>144</v>
      </c>
      <c r="K50" s="30" t="s">
        <v>16</v>
      </c>
    </row>
    <row r="51" spans="1:11" ht="12.75">
      <c r="A51" s="17" t="s">
        <v>100</v>
      </c>
      <c r="B51" s="7">
        <v>3107</v>
      </c>
      <c r="C51" s="7">
        <v>3294</v>
      </c>
      <c r="D51" s="7">
        <v>624</v>
      </c>
      <c r="E51" s="7">
        <v>667</v>
      </c>
      <c r="F51" s="7">
        <v>773</v>
      </c>
      <c r="G51" s="7">
        <v>2064</v>
      </c>
      <c r="H51" s="7">
        <v>367</v>
      </c>
      <c r="I51" s="7">
        <v>863</v>
      </c>
      <c r="J51" s="8">
        <v>0.6269713550048278</v>
      </c>
      <c r="K51" s="8">
        <f t="shared" si="0"/>
        <v>0.6265938069216758</v>
      </c>
    </row>
    <row r="52" spans="1:11" ht="12.75">
      <c r="A52" s="17" t="s">
        <v>81</v>
      </c>
      <c r="B52" s="7">
        <v>2893</v>
      </c>
      <c r="C52" s="7">
        <v>2848</v>
      </c>
      <c r="D52" s="7">
        <v>307</v>
      </c>
      <c r="E52" s="7">
        <v>719</v>
      </c>
      <c r="F52" s="7">
        <v>846</v>
      </c>
      <c r="G52" s="7">
        <v>1872</v>
      </c>
      <c r="H52" s="7">
        <v>362</v>
      </c>
      <c r="I52" s="7">
        <v>614</v>
      </c>
      <c r="J52" s="8">
        <v>0.6104389906671276</v>
      </c>
      <c r="K52" s="8">
        <f t="shared" si="0"/>
        <v>0.6573033707865169</v>
      </c>
    </row>
    <row r="53" spans="1:11" ht="12.75">
      <c r="A53" s="17" t="s">
        <v>40</v>
      </c>
      <c r="B53" s="7">
        <v>284</v>
      </c>
      <c r="C53" s="7">
        <v>263</v>
      </c>
      <c r="D53" s="7">
        <v>115</v>
      </c>
      <c r="E53" s="7">
        <v>45</v>
      </c>
      <c r="F53" s="7">
        <v>37</v>
      </c>
      <c r="G53" s="7">
        <v>197</v>
      </c>
      <c r="H53" s="7">
        <v>28</v>
      </c>
      <c r="I53" s="7">
        <v>38</v>
      </c>
      <c r="J53" s="8">
        <v>0.7852112676056338</v>
      </c>
      <c r="K53" s="8">
        <f t="shared" si="0"/>
        <v>0.7490494296577946</v>
      </c>
    </row>
    <row r="54" spans="1:11" ht="12.75">
      <c r="A54" s="17" t="s">
        <v>41</v>
      </c>
      <c r="B54" s="7">
        <v>257</v>
      </c>
      <c r="C54" s="7">
        <v>283</v>
      </c>
      <c r="D54" s="7">
        <v>147</v>
      </c>
      <c r="E54" s="7">
        <v>50</v>
      </c>
      <c r="F54" s="7">
        <v>42</v>
      </c>
      <c r="G54" s="7">
        <v>239</v>
      </c>
      <c r="H54" s="7">
        <v>21</v>
      </c>
      <c r="I54" s="7">
        <v>23</v>
      </c>
      <c r="J54" s="8">
        <v>0.7821011673151751</v>
      </c>
      <c r="K54" s="8">
        <f t="shared" si="0"/>
        <v>0.8445229681978799</v>
      </c>
    </row>
    <row r="55" spans="1:11" ht="12.75">
      <c r="A55" s="17" t="s">
        <v>42</v>
      </c>
      <c r="B55" s="7">
        <v>18</v>
      </c>
      <c r="C55" s="7">
        <v>20</v>
      </c>
      <c r="D55" s="7">
        <v>9</v>
      </c>
      <c r="E55" s="7">
        <v>0</v>
      </c>
      <c r="F55" s="7">
        <v>3</v>
      </c>
      <c r="G55" s="7">
        <v>12</v>
      </c>
      <c r="H55" s="7">
        <v>1</v>
      </c>
      <c r="I55" s="7">
        <v>7</v>
      </c>
      <c r="J55" s="8">
        <v>0.7222222222222222</v>
      </c>
      <c r="K55" s="8">
        <f t="shared" si="0"/>
        <v>0.6</v>
      </c>
    </row>
    <row r="56" spans="1:11" ht="12.75">
      <c r="A56" s="17" t="s">
        <v>101</v>
      </c>
      <c r="B56" s="30" t="s">
        <v>16</v>
      </c>
      <c r="C56" s="7">
        <v>3</v>
      </c>
      <c r="D56" s="7">
        <v>1</v>
      </c>
      <c r="E56" s="7">
        <v>0</v>
      </c>
      <c r="F56" s="7">
        <v>0</v>
      </c>
      <c r="G56" s="7">
        <v>1</v>
      </c>
      <c r="H56" s="7">
        <v>0</v>
      </c>
      <c r="I56" s="7">
        <v>2</v>
      </c>
      <c r="J56" s="33" t="s">
        <v>16</v>
      </c>
      <c r="K56" s="8">
        <f t="shared" si="0"/>
        <v>0.3333333333333333</v>
      </c>
    </row>
    <row r="57" spans="1:11" ht="12.75">
      <c r="A57" s="17" t="s">
        <v>43</v>
      </c>
      <c r="B57" s="7">
        <v>19770</v>
      </c>
      <c r="C57" s="7">
        <v>19961</v>
      </c>
      <c r="D57" s="7">
        <v>4412</v>
      </c>
      <c r="E57" s="7">
        <v>4254</v>
      </c>
      <c r="F57" s="7">
        <v>4669</v>
      </c>
      <c r="G57" s="7">
        <v>13335</v>
      </c>
      <c r="H57" s="7">
        <v>1935</v>
      </c>
      <c r="I57" s="7">
        <v>4691</v>
      </c>
      <c r="J57" s="8">
        <v>0.6434496712190187</v>
      </c>
      <c r="K57" s="8">
        <f t="shared" si="0"/>
        <v>0.6680527027704023</v>
      </c>
    </row>
    <row r="58" spans="1:11" ht="12.75">
      <c r="A58" s="17" t="s">
        <v>102</v>
      </c>
      <c r="B58" s="7">
        <v>15</v>
      </c>
      <c r="C58" s="7">
        <v>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5</v>
      </c>
      <c r="J58" s="8">
        <v>0.4666666666666667</v>
      </c>
      <c r="K58" s="8">
        <f t="shared" si="0"/>
        <v>0</v>
      </c>
    </row>
    <row r="59" spans="1:11" ht="12.75">
      <c r="A59" s="17" t="s">
        <v>103</v>
      </c>
      <c r="B59" s="7">
        <v>26</v>
      </c>
      <c r="C59" s="7">
        <v>33</v>
      </c>
      <c r="D59" s="7">
        <v>12</v>
      </c>
      <c r="E59" s="7">
        <v>3</v>
      </c>
      <c r="F59" s="7">
        <v>3</v>
      </c>
      <c r="G59" s="7">
        <v>18</v>
      </c>
      <c r="H59" s="7">
        <v>0</v>
      </c>
      <c r="I59" s="7">
        <v>15</v>
      </c>
      <c r="J59" s="8">
        <v>0.38461538461538464</v>
      </c>
      <c r="K59" s="8">
        <f t="shared" si="0"/>
        <v>0.5454545454545454</v>
      </c>
    </row>
    <row r="60" spans="1:11" ht="12.75">
      <c r="A60" s="17" t="s">
        <v>44</v>
      </c>
      <c r="B60" s="7">
        <v>777</v>
      </c>
      <c r="C60" s="7">
        <v>851</v>
      </c>
      <c r="D60" s="7">
        <v>82</v>
      </c>
      <c r="E60" s="7">
        <v>150</v>
      </c>
      <c r="F60" s="7">
        <v>219</v>
      </c>
      <c r="G60" s="7">
        <v>451</v>
      </c>
      <c r="H60" s="7">
        <v>112</v>
      </c>
      <c r="I60" s="7">
        <v>288</v>
      </c>
      <c r="J60" s="8">
        <v>0.43243243243243246</v>
      </c>
      <c r="K60" s="8">
        <f t="shared" si="0"/>
        <v>0.5299647473560517</v>
      </c>
    </row>
    <row r="61" spans="1:11" ht="12.75">
      <c r="A61" s="17" t="s">
        <v>104</v>
      </c>
      <c r="B61" s="7">
        <v>136</v>
      </c>
      <c r="C61" s="7">
        <v>282</v>
      </c>
      <c r="D61" s="7">
        <v>93</v>
      </c>
      <c r="E61" s="7">
        <v>84</v>
      </c>
      <c r="F61" s="7">
        <v>54</v>
      </c>
      <c r="G61" s="7">
        <v>231</v>
      </c>
      <c r="H61" s="7">
        <v>0</v>
      </c>
      <c r="I61" s="7">
        <v>51</v>
      </c>
      <c r="J61" s="8">
        <v>0.5882352941176471</v>
      </c>
      <c r="K61" s="8">
        <f t="shared" si="0"/>
        <v>0.8191489361702128</v>
      </c>
    </row>
    <row r="62" spans="1:11" ht="12.75">
      <c r="A62" s="17" t="s">
        <v>45</v>
      </c>
      <c r="B62" s="7">
        <v>7891</v>
      </c>
      <c r="C62" s="7">
        <v>7759</v>
      </c>
      <c r="D62" s="7">
        <v>1391</v>
      </c>
      <c r="E62" s="7">
        <v>2022</v>
      </c>
      <c r="F62" s="7">
        <v>2229</v>
      </c>
      <c r="G62" s="7">
        <v>5642</v>
      </c>
      <c r="H62" s="7">
        <v>784</v>
      </c>
      <c r="I62" s="7">
        <v>1333</v>
      </c>
      <c r="J62" s="8">
        <v>0.7588391838803701</v>
      </c>
      <c r="K62" s="8">
        <f t="shared" si="0"/>
        <v>0.7271555612836705</v>
      </c>
    </row>
    <row r="63" spans="1:11" ht="12.75">
      <c r="A63" s="17" t="s">
        <v>46</v>
      </c>
      <c r="B63" s="7">
        <v>3089</v>
      </c>
      <c r="C63" s="7">
        <v>3503</v>
      </c>
      <c r="D63" s="7">
        <v>1529</v>
      </c>
      <c r="E63" s="7">
        <v>1150</v>
      </c>
      <c r="F63" s="7">
        <v>512</v>
      </c>
      <c r="G63" s="7">
        <v>3191</v>
      </c>
      <c r="H63" s="7">
        <v>70</v>
      </c>
      <c r="I63" s="7">
        <v>242</v>
      </c>
      <c r="J63" s="8">
        <v>0.9287795403043057</v>
      </c>
      <c r="K63" s="8">
        <f t="shared" si="0"/>
        <v>0.9109334855837853</v>
      </c>
    </row>
    <row r="64" spans="1:11" ht="12.75">
      <c r="A64" s="17" t="s">
        <v>47</v>
      </c>
      <c r="B64" s="7">
        <v>71</v>
      </c>
      <c r="C64" s="7">
        <v>89</v>
      </c>
      <c r="D64" s="7">
        <v>27</v>
      </c>
      <c r="E64" s="7">
        <v>24</v>
      </c>
      <c r="F64" s="7">
        <v>19</v>
      </c>
      <c r="G64" s="7">
        <v>70</v>
      </c>
      <c r="H64" s="7">
        <v>6</v>
      </c>
      <c r="I64" s="7">
        <v>13</v>
      </c>
      <c r="J64" s="8">
        <v>0.7464788732394366</v>
      </c>
      <c r="K64" s="8">
        <f t="shared" si="0"/>
        <v>0.7865168539325843</v>
      </c>
    </row>
    <row r="65" spans="1:11" ht="12.75">
      <c r="A65" s="17" t="s">
        <v>83</v>
      </c>
      <c r="B65" s="7">
        <v>672</v>
      </c>
      <c r="C65" s="7">
        <v>654</v>
      </c>
      <c r="D65" s="7">
        <v>102</v>
      </c>
      <c r="E65" s="7">
        <v>126</v>
      </c>
      <c r="F65" s="7">
        <v>164</v>
      </c>
      <c r="G65" s="7">
        <v>392</v>
      </c>
      <c r="H65" s="7">
        <v>61</v>
      </c>
      <c r="I65" s="7">
        <v>201</v>
      </c>
      <c r="J65" s="8">
        <v>0.6279761904761905</v>
      </c>
      <c r="K65" s="8">
        <f t="shared" si="0"/>
        <v>0.599388379204893</v>
      </c>
    </row>
    <row r="66" spans="1:11" ht="12.75">
      <c r="A66" s="17" t="s">
        <v>105</v>
      </c>
      <c r="B66" s="7">
        <v>14</v>
      </c>
      <c r="C66" s="7">
        <v>50</v>
      </c>
      <c r="D66" s="7">
        <v>8</v>
      </c>
      <c r="E66" s="7">
        <v>15</v>
      </c>
      <c r="F66" s="7">
        <v>20</v>
      </c>
      <c r="G66" s="7">
        <v>43</v>
      </c>
      <c r="H66" s="7">
        <v>0</v>
      </c>
      <c r="I66" s="7">
        <v>7</v>
      </c>
      <c r="J66" s="8">
        <v>0.14285714285714285</v>
      </c>
      <c r="K66" s="8">
        <f t="shared" si="0"/>
        <v>0.86</v>
      </c>
    </row>
    <row r="67" spans="1:11" ht="12.75">
      <c r="A67" s="17" t="s">
        <v>48</v>
      </c>
      <c r="B67" s="7">
        <v>3802</v>
      </c>
      <c r="C67" s="7">
        <v>4093</v>
      </c>
      <c r="D67" s="7">
        <v>1046</v>
      </c>
      <c r="E67" s="7">
        <v>1132</v>
      </c>
      <c r="F67" s="7">
        <v>980</v>
      </c>
      <c r="G67" s="7">
        <v>3158</v>
      </c>
      <c r="H67" s="7">
        <v>351</v>
      </c>
      <c r="I67" s="7">
        <v>584</v>
      </c>
      <c r="J67" s="8">
        <v>0.7761704366123093</v>
      </c>
      <c r="K67" s="8">
        <f t="shared" si="0"/>
        <v>0.7715612020522844</v>
      </c>
    </row>
    <row r="68" spans="1:11" ht="12.75">
      <c r="A68" s="17" t="s">
        <v>49</v>
      </c>
      <c r="B68" s="7">
        <v>9577</v>
      </c>
      <c r="C68" s="7">
        <v>9486</v>
      </c>
      <c r="D68" s="7">
        <v>2923</v>
      </c>
      <c r="E68" s="7">
        <v>2143</v>
      </c>
      <c r="F68" s="7">
        <v>1928</v>
      </c>
      <c r="G68" s="7">
        <v>6994</v>
      </c>
      <c r="H68" s="7">
        <v>733</v>
      </c>
      <c r="I68" s="7">
        <v>1759</v>
      </c>
      <c r="J68" s="8">
        <v>0.7211026417458495</v>
      </c>
      <c r="K68" s="8">
        <f t="shared" si="0"/>
        <v>0.7372970693653805</v>
      </c>
    </row>
    <row r="69" spans="1:11" ht="12.75">
      <c r="A69" s="17" t="s">
        <v>106</v>
      </c>
      <c r="B69" s="7">
        <v>27</v>
      </c>
      <c r="C69" s="7">
        <v>56</v>
      </c>
      <c r="D69" s="7">
        <v>17</v>
      </c>
      <c r="E69" s="7">
        <v>16</v>
      </c>
      <c r="F69" s="7">
        <v>14</v>
      </c>
      <c r="G69" s="7">
        <v>47</v>
      </c>
      <c r="H69" s="7">
        <v>0</v>
      </c>
      <c r="I69" s="7">
        <v>9</v>
      </c>
      <c r="J69" s="8">
        <v>0.5925925925925926</v>
      </c>
      <c r="K69" s="8">
        <f t="shared" si="0"/>
        <v>0.8392857142857143</v>
      </c>
    </row>
    <row r="70" spans="1:11" ht="12.75">
      <c r="A70" s="17" t="s">
        <v>107</v>
      </c>
      <c r="B70" s="7">
        <v>45</v>
      </c>
      <c r="C70" s="7">
        <v>42</v>
      </c>
      <c r="D70" s="7">
        <v>3</v>
      </c>
      <c r="E70" s="7">
        <v>2</v>
      </c>
      <c r="F70" s="7">
        <v>1</v>
      </c>
      <c r="G70" s="7">
        <v>6</v>
      </c>
      <c r="H70" s="7">
        <v>0</v>
      </c>
      <c r="I70" s="7">
        <v>36</v>
      </c>
      <c r="J70" s="8">
        <v>0.8222222222222222</v>
      </c>
      <c r="K70" s="8">
        <f t="shared" si="0"/>
        <v>0.14285714285714285</v>
      </c>
    </row>
    <row r="71" spans="1:11" ht="12.75">
      <c r="A71" s="17" t="s">
        <v>50</v>
      </c>
      <c r="B71" s="7">
        <v>1933</v>
      </c>
      <c r="C71" s="7">
        <v>2440</v>
      </c>
      <c r="D71" s="7">
        <v>608</v>
      </c>
      <c r="E71" s="7">
        <v>541</v>
      </c>
      <c r="F71" s="7">
        <v>480</v>
      </c>
      <c r="G71" s="7">
        <v>1629</v>
      </c>
      <c r="H71" s="7">
        <v>160</v>
      </c>
      <c r="I71" s="7">
        <v>651</v>
      </c>
      <c r="J71" s="8">
        <v>0.5649249870667357</v>
      </c>
      <c r="K71" s="8">
        <f t="shared" si="0"/>
        <v>0.6676229508196722</v>
      </c>
    </row>
    <row r="72" spans="1:11" ht="12.75">
      <c r="A72" s="17" t="s">
        <v>108</v>
      </c>
      <c r="B72" s="7">
        <v>2</v>
      </c>
      <c r="C72" s="7">
        <v>14</v>
      </c>
      <c r="D72" s="7">
        <v>3</v>
      </c>
      <c r="E72" s="7">
        <v>3</v>
      </c>
      <c r="F72" s="7">
        <v>2</v>
      </c>
      <c r="G72" s="7">
        <v>8</v>
      </c>
      <c r="H72" s="7">
        <v>0</v>
      </c>
      <c r="I72" s="7">
        <v>6</v>
      </c>
      <c r="J72" s="8">
        <v>1</v>
      </c>
      <c r="K72" s="8">
        <f t="shared" si="0"/>
        <v>0.5714285714285714</v>
      </c>
    </row>
    <row r="73" spans="1:11" ht="12.75">
      <c r="A73" s="17" t="s">
        <v>58</v>
      </c>
      <c r="B73" s="7">
        <v>1596</v>
      </c>
      <c r="C73" s="7">
        <v>1596</v>
      </c>
      <c r="D73" s="7">
        <v>213</v>
      </c>
      <c r="E73" s="7">
        <v>349</v>
      </c>
      <c r="F73" s="7">
        <v>425</v>
      </c>
      <c r="G73" s="7">
        <v>987</v>
      </c>
      <c r="H73" s="7">
        <v>193</v>
      </c>
      <c r="I73" s="7">
        <v>416</v>
      </c>
      <c r="J73" s="8">
        <v>0.6441102756892231</v>
      </c>
      <c r="K73" s="8">
        <f aca="true" t="shared" si="1" ref="K73:K84">G73/C73</f>
        <v>0.618421052631579</v>
      </c>
    </row>
    <row r="74" spans="1:11" ht="12.75">
      <c r="A74" s="17" t="s">
        <v>109</v>
      </c>
      <c r="B74" s="7">
        <v>29</v>
      </c>
      <c r="C74" s="7">
        <v>26</v>
      </c>
      <c r="D74" s="7">
        <v>3</v>
      </c>
      <c r="E74" s="7">
        <v>2</v>
      </c>
      <c r="F74" s="7">
        <v>2</v>
      </c>
      <c r="G74" s="7">
        <v>7</v>
      </c>
      <c r="H74" s="7">
        <v>0</v>
      </c>
      <c r="I74" s="7">
        <v>19</v>
      </c>
      <c r="J74" s="8">
        <v>0.5517241379310345</v>
      </c>
      <c r="K74" s="8">
        <f t="shared" si="1"/>
        <v>0.2692307692307692</v>
      </c>
    </row>
    <row r="75" spans="1:11" ht="12.75">
      <c r="A75" s="17" t="s">
        <v>51</v>
      </c>
      <c r="B75" s="7">
        <v>14</v>
      </c>
      <c r="C75" s="7">
        <v>23</v>
      </c>
      <c r="D75" s="7">
        <v>18</v>
      </c>
      <c r="E75" s="7">
        <v>2</v>
      </c>
      <c r="F75" s="7">
        <v>0</v>
      </c>
      <c r="G75" s="7">
        <v>20</v>
      </c>
      <c r="H75" s="7">
        <v>1</v>
      </c>
      <c r="I75" s="7">
        <v>2</v>
      </c>
      <c r="J75" s="8">
        <v>0.9285714285714286</v>
      </c>
      <c r="K75" s="8">
        <f t="shared" si="1"/>
        <v>0.8695652173913043</v>
      </c>
    </row>
    <row r="76" spans="1:11" ht="12.75">
      <c r="A76" s="17" t="s">
        <v>110</v>
      </c>
      <c r="B76" s="7">
        <v>21</v>
      </c>
      <c r="C76" s="7">
        <v>14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14</v>
      </c>
      <c r="J76" s="8">
        <v>0.47619047619047616</v>
      </c>
      <c r="K76" s="8">
        <f t="shared" si="1"/>
        <v>0</v>
      </c>
    </row>
    <row r="77" spans="1:11" ht="12.75">
      <c r="A77" s="17" t="s">
        <v>52</v>
      </c>
      <c r="B77" s="7">
        <v>463</v>
      </c>
      <c r="C77" s="7">
        <v>521</v>
      </c>
      <c r="D77" s="7">
        <v>108</v>
      </c>
      <c r="E77" s="7">
        <v>104</v>
      </c>
      <c r="F77" s="7">
        <v>112</v>
      </c>
      <c r="G77" s="7">
        <v>324</v>
      </c>
      <c r="H77" s="7">
        <v>32</v>
      </c>
      <c r="I77" s="7">
        <v>165</v>
      </c>
      <c r="J77" s="8">
        <v>0.5766738660907127</v>
      </c>
      <c r="K77" s="8">
        <f t="shared" si="1"/>
        <v>0.6218809980806143</v>
      </c>
    </row>
    <row r="78" spans="1:11" ht="12.75">
      <c r="A78" s="17" t="s">
        <v>53</v>
      </c>
      <c r="B78" s="7">
        <v>915</v>
      </c>
      <c r="C78" s="7">
        <v>1044</v>
      </c>
      <c r="D78" s="7">
        <v>568</v>
      </c>
      <c r="E78" s="7">
        <v>160</v>
      </c>
      <c r="F78" s="7">
        <v>159</v>
      </c>
      <c r="G78" s="7">
        <v>887</v>
      </c>
      <c r="H78" s="7">
        <v>45</v>
      </c>
      <c r="I78" s="7">
        <v>112</v>
      </c>
      <c r="J78" s="8">
        <v>0.8743169398907104</v>
      </c>
      <c r="K78" s="8">
        <f t="shared" si="1"/>
        <v>0.8496168582375478</v>
      </c>
    </row>
    <row r="79" spans="1:11" ht="12.75">
      <c r="A79" s="17" t="s">
        <v>111</v>
      </c>
      <c r="B79" s="7">
        <v>37</v>
      </c>
      <c r="C79" s="7">
        <v>45</v>
      </c>
      <c r="D79" s="7">
        <v>10</v>
      </c>
      <c r="E79" s="7">
        <v>12</v>
      </c>
      <c r="F79" s="7">
        <v>2</v>
      </c>
      <c r="G79" s="7">
        <v>24</v>
      </c>
      <c r="H79" s="7">
        <v>0</v>
      </c>
      <c r="I79" s="7">
        <v>21</v>
      </c>
      <c r="J79" s="8">
        <v>0.2702702702702703</v>
      </c>
      <c r="K79" s="8">
        <f t="shared" si="1"/>
        <v>0.5333333333333333</v>
      </c>
    </row>
    <row r="80" spans="1:11" ht="12.75">
      <c r="A80" s="17" t="s">
        <v>112</v>
      </c>
      <c r="B80" s="7">
        <v>18</v>
      </c>
      <c r="C80" s="7">
        <v>14</v>
      </c>
      <c r="D80" s="7">
        <v>4</v>
      </c>
      <c r="E80" s="7">
        <v>2</v>
      </c>
      <c r="F80" s="7">
        <v>1</v>
      </c>
      <c r="G80" s="7">
        <v>7</v>
      </c>
      <c r="H80" s="7">
        <v>0</v>
      </c>
      <c r="I80" s="7">
        <v>7</v>
      </c>
      <c r="J80" s="8">
        <v>0.16666666666666666</v>
      </c>
      <c r="K80" s="8">
        <f t="shared" si="1"/>
        <v>0.5</v>
      </c>
    </row>
    <row r="81" spans="1:11" ht="12.75">
      <c r="A81" s="17" t="s">
        <v>113</v>
      </c>
      <c r="B81" s="7">
        <v>8</v>
      </c>
      <c r="C81" s="7">
        <v>5</v>
      </c>
      <c r="D81" s="7">
        <v>1</v>
      </c>
      <c r="E81" s="7">
        <v>3</v>
      </c>
      <c r="F81" s="7">
        <v>0</v>
      </c>
      <c r="G81" s="7">
        <v>4</v>
      </c>
      <c r="H81" s="7">
        <v>0</v>
      </c>
      <c r="I81" s="7">
        <v>1</v>
      </c>
      <c r="J81" s="8">
        <v>0.875</v>
      </c>
      <c r="K81" s="8">
        <f t="shared" si="1"/>
        <v>0.8</v>
      </c>
    </row>
    <row r="82" spans="1:11" ht="12.75">
      <c r="A82" s="17" t="s">
        <v>85</v>
      </c>
      <c r="B82" s="7">
        <v>954</v>
      </c>
      <c r="C82" s="7">
        <v>992</v>
      </c>
      <c r="D82" s="7">
        <v>242</v>
      </c>
      <c r="E82" s="7">
        <v>210</v>
      </c>
      <c r="F82" s="7">
        <v>193</v>
      </c>
      <c r="G82" s="7">
        <v>645</v>
      </c>
      <c r="H82" s="7">
        <v>87</v>
      </c>
      <c r="I82" s="7">
        <v>260</v>
      </c>
      <c r="J82" s="8">
        <v>0.6551362683438156</v>
      </c>
      <c r="K82" s="8">
        <f t="shared" si="1"/>
        <v>0.6502016129032258</v>
      </c>
    </row>
    <row r="83" spans="1:11" ht="12.75">
      <c r="A83" s="17" t="s">
        <v>114</v>
      </c>
      <c r="B83" s="7">
        <v>55</v>
      </c>
      <c r="C83" s="7">
        <v>51</v>
      </c>
      <c r="D83" s="7">
        <v>3</v>
      </c>
      <c r="E83" s="7">
        <v>4</v>
      </c>
      <c r="F83" s="7">
        <v>12</v>
      </c>
      <c r="G83" s="7">
        <v>19</v>
      </c>
      <c r="H83" s="7">
        <v>1</v>
      </c>
      <c r="I83" s="7">
        <v>31</v>
      </c>
      <c r="J83" s="8">
        <v>0.3090909090909091</v>
      </c>
      <c r="K83" s="8">
        <f t="shared" si="1"/>
        <v>0.37254901960784315</v>
      </c>
    </row>
    <row r="84" spans="1:11" ht="12.75">
      <c r="A84" s="17" t="s">
        <v>115</v>
      </c>
      <c r="B84" s="7">
        <v>50</v>
      </c>
      <c r="C84" s="7">
        <v>20</v>
      </c>
      <c r="D84" s="7">
        <v>2</v>
      </c>
      <c r="E84" s="7">
        <v>5</v>
      </c>
      <c r="F84" s="7">
        <v>4</v>
      </c>
      <c r="G84" s="7">
        <v>11</v>
      </c>
      <c r="H84" s="7">
        <v>0</v>
      </c>
      <c r="I84" s="7">
        <v>9</v>
      </c>
      <c r="J84" s="8">
        <v>0.84</v>
      </c>
      <c r="K84" s="8">
        <f t="shared" si="1"/>
        <v>0.55</v>
      </c>
    </row>
    <row r="85" spans="1:11" ht="12.75">
      <c r="A85" s="20"/>
      <c r="B85" s="7"/>
      <c r="C85" s="9"/>
      <c r="D85" s="9"/>
      <c r="E85" s="9"/>
      <c r="F85" s="9"/>
      <c r="G85" s="9"/>
      <c r="H85" s="9"/>
      <c r="I85" s="9"/>
      <c r="J85" s="10"/>
      <c r="K85" s="10"/>
    </row>
    <row r="86" spans="1:11" ht="12.75">
      <c r="A86" s="18" t="s">
        <v>62</v>
      </c>
      <c r="B86" s="11">
        <f>SUM(B6:B84)</f>
        <v>163822</v>
      </c>
      <c r="C86" s="11">
        <f>SUM(C6:C84)</f>
        <v>166795</v>
      </c>
      <c r="D86" s="11">
        <f aca="true" t="shared" si="2" ref="D86:I86">SUM(D6:D84)</f>
        <v>34613</v>
      </c>
      <c r="E86" s="11">
        <f t="shared" si="2"/>
        <v>38627</v>
      </c>
      <c r="F86" s="11">
        <f t="shared" si="2"/>
        <v>42828</v>
      </c>
      <c r="G86" s="11">
        <f t="shared" si="2"/>
        <v>116068</v>
      </c>
      <c r="H86" s="11">
        <f t="shared" si="2"/>
        <v>17183</v>
      </c>
      <c r="I86" s="11">
        <f t="shared" si="2"/>
        <v>33544</v>
      </c>
      <c r="J86" s="12">
        <v>0.69731171637509</v>
      </c>
      <c r="K86" s="12">
        <f>G86/C86</f>
        <v>0.6958721784226146</v>
      </c>
    </row>
  </sheetData>
  <mergeCells count="11">
    <mergeCell ref="A3:A4"/>
    <mergeCell ref="C3:C4"/>
    <mergeCell ref="D3:D4"/>
    <mergeCell ref="E3:E4"/>
    <mergeCell ref="B3:B4"/>
    <mergeCell ref="K3:K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2.75"/>
  <cols>
    <col min="1" max="1" width="50.5" style="0" customWidth="1"/>
    <col min="2" max="3" width="11.16015625" style="0" customWidth="1"/>
    <col min="4" max="6" width="7.66015625" style="0" customWidth="1"/>
    <col min="7" max="7" width="8.5" style="0" customWidth="1"/>
    <col min="8" max="8" width="13.83203125" style="0" bestFit="1" customWidth="1"/>
    <col min="9" max="9" width="7.5" style="0" customWidth="1"/>
    <col min="10" max="11" width="11.33203125" style="0" customWidth="1"/>
  </cols>
  <sheetData>
    <row r="1" ht="14.25">
      <c r="A1" s="1" t="s">
        <v>119</v>
      </c>
    </row>
    <row r="2" ht="12.75">
      <c r="A2" s="2"/>
    </row>
    <row r="3" spans="1:11" s="4" customFormat="1" ht="26.25" customHeight="1">
      <c r="A3" s="73" t="s">
        <v>59</v>
      </c>
      <c r="B3" s="71" t="s">
        <v>152</v>
      </c>
      <c r="C3" s="71" t="s">
        <v>153</v>
      </c>
      <c r="D3" s="71" t="s">
        <v>17</v>
      </c>
      <c r="E3" s="71" t="s">
        <v>18</v>
      </c>
      <c r="F3" s="71" t="s">
        <v>19</v>
      </c>
      <c r="G3" s="71" t="s">
        <v>60</v>
      </c>
      <c r="H3" s="71" t="s">
        <v>88</v>
      </c>
      <c r="I3" s="71" t="s">
        <v>61</v>
      </c>
      <c r="J3" s="71" t="s">
        <v>131</v>
      </c>
      <c r="K3" s="71" t="s">
        <v>132</v>
      </c>
    </row>
    <row r="4" spans="1:11" s="4" customFormat="1" ht="12" customHeight="1">
      <c r="A4" s="74"/>
      <c r="B4" s="75"/>
      <c r="C4" s="75"/>
      <c r="D4" s="72"/>
      <c r="E4" s="72"/>
      <c r="F4" s="72"/>
      <c r="G4" s="72"/>
      <c r="H4" s="72"/>
      <c r="I4" s="72"/>
      <c r="J4" s="72"/>
      <c r="K4" s="72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17" t="s">
        <v>20</v>
      </c>
      <c r="B6" s="7">
        <v>130</v>
      </c>
      <c r="C6" s="7">
        <v>135</v>
      </c>
      <c r="D6" s="7">
        <v>33</v>
      </c>
      <c r="E6" s="7">
        <v>28</v>
      </c>
      <c r="F6" s="7">
        <v>36</v>
      </c>
      <c r="G6" s="7">
        <v>97</v>
      </c>
      <c r="H6" s="7">
        <v>10</v>
      </c>
      <c r="I6" s="7">
        <v>28</v>
      </c>
      <c r="J6" s="8">
        <v>0.5538461538461539</v>
      </c>
      <c r="K6" s="8">
        <f aca="true" t="shared" si="0" ref="K6:K47">G6/C6</f>
        <v>0.7185185185185186</v>
      </c>
    </row>
    <row r="7" spans="1:11" ht="12.75">
      <c r="A7" s="17" t="s">
        <v>21</v>
      </c>
      <c r="B7" s="7">
        <v>1</v>
      </c>
      <c r="C7" s="7">
        <v>10</v>
      </c>
      <c r="D7" s="7">
        <v>2</v>
      </c>
      <c r="E7" s="7">
        <v>2</v>
      </c>
      <c r="F7" s="7">
        <v>2</v>
      </c>
      <c r="G7" s="7">
        <v>6</v>
      </c>
      <c r="H7" s="7">
        <v>2</v>
      </c>
      <c r="I7" s="7">
        <v>2</v>
      </c>
      <c r="J7" s="8">
        <v>0</v>
      </c>
      <c r="K7" s="8">
        <f t="shared" si="0"/>
        <v>0.6</v>
      </c>
    </row>
    <row r="8" spans="1:11" ht="12.75">
      <c r="A8" s="17" t="s">
        <v>0</v>
      </c>
      <c r="B8" s="7">
        <v>414</v>
      </c>
      <c r="C8" s="7">
        <v>320</v>
      </c>
      <c r="D8" s="7">
        <v>113</v>
      </c>
      <c r="E8" s="7">
        <v>55</v>
      </c>
      <c r="F8" s="7">
        <v>55</v>
      </c>
      <c r="G8" s="7">
        <v>223</v>
      </c>
      <c r="H8" s="7">
        <v>0</v>
      </c>
      <c r="I8" s="7">
        <v>97</v>
      </c>
      <c r="J8" s="8">
        <v>0.6473429951690821</v>
      </c>
      <c r="K8" s="8">
        <f t="shared" si="0"/>
        <v>0.696875</v>
      </c>
    </row>
    <row r="9" spans="1:11" ht="12.75">
      <c r="A9" s="17" t="s">
        <v>1</v>
      </c>
      <c r="B9" s="7">
        <v>502</v>
      </c>
      <c r="C9" s="7">
        <v>519</v>
      </c>
      <c r="D9" s="7">
        <v>79</v>
      </c>
      <c r="E9" s="7">
        <v>110</v>
      </c>
      <c r="F9" s="7">
        <v>161</v>
      </c>
      <c r="G9" s="7">
        <v>350</v>
      </c>
      <c r="H9" s="7">
        <v>0</v>
      </c>
      <c r="I9" s="7">
        <v>169</v>
      </c>
      <c r="J9" s="8">
        <v>0.6593625498007968</v>
      </c>
      <c r="K9" s="8">
        <f t="shared" si="0"/>
        <v>0.674373795761079</v>
      </c>
    </row>
    <row r="10" spans="1:11" ht="12.75">
      <c r="A10" s="17" t="s">
        <v>2</v>
      </c>
      <c r="B10" s="7">
        <v>605</v>
      </c>
      <c r="C10" s="7">
        <v>758</v>
      </c>
      <c r="D10" s="7">
        <v>93</v>
      </c>
      <c r="E10" s="7">
        <v>149</v>
      </c>
      <c r="F10" s="7">
        <v>258</v>
      </c>
      <c r="G10" s="7">
        <v>500</v>
      </c>
      <c r="H10" s="7">
        <v>0</v>
      </c>
      <c r="I10" s="7">
        <v>258</v>
      </c>
      <c r="J10" s="8">
        <v>0.7256198347107438</v>
      </c>
      <c r="K10" s="8">
        <f t="shared" si="0"/>
        <v>0.6596306068601583</v>
      </c>
    </row>
    <row r="11" spans="1:11" ht="12.75">
      <c r="A11" s="17" t="s">
        <v>3</v>
      </c>
      <c r="B11" s="7">
        <v>21</v>
      </c>
      <c r="C11" s="7">
        <v>23</v>
      </c>
      <c r="D11" s="7">
        <v>4</v>
      </c>
      <c r="E11" s="7">
        <v>7</v>
      </c>
      <c r="F11" s="7">
        <v>8</v>
      </c>
      <c r="G11" s="7">
        <v>19</v>
      </c>
      <c r="H11" s="7">
        <v>0</v>
      </c>
      <c r="I11" s="7">
        <v>4</v>
      </c>
      <c r="J11" s="8">
        <v>0.8095238095238095</v>
      </c>
      <c r="K11" s="8">
        <f t="shared" si="0"/>
        <v>0.8260869565217391</v>
      </c>
    </row>
    <row r="12" spans="1:11" ht="12.75">
      <c r="A12" s="17" t="s">
        <v>23</v>
      </c>
      <c r="B12" s="7">
        <v>1549</v>
      </c>
      <c r="C12" s="7">
        <v>1629</v>
      </c>
      <c r="D12" s="7">
        <v>263</v>
      </c>
      <c r="E12" s="7">
        <v>465</v>
      </c>
      <c r="F12" s="7">
        <v>451</v>
      </c>
      <c r="G12" s="7">
        <v>1179</v>
      </c>
      <c r="H12" s="7">
        <v>188</v>
      </c>
      <c r="I12" s="7">
        <v>262</v>
      </c>
      <c r="J12" s="8">
        <v>0.7036797934151066</v>
      </c>
      <c r="K12" s="8">
        <f t="shared" si="0"/>
        <v>0.7237569060773481</v>
      </c>
    </row>
    <row r="13" spans="1:11" ht="12.75">
      <c r="A13" s="17" t="s">
        <v>24</v>
      </c>
      <c r="B13" s="7">
        <v>187</v>
      </c>
      <c r="C13" s="7">
        <v>238</v>
      </c>
      <c r="D13" s="7">
        <v>19</v>
      </c>
      <c r="E13" s="7">
        <v>50</v>
      </c>
      <c r="F13" s="7">
        <v>86</v>
      </c>
      <c r="G13" s="7">
        <v>155</v>
      </c>
      <c r="H13" s="7">
        <v>28</v>
      </c>
      <c r="I13" s="7">
        <v>55</v>
      </c>
      <c r="J13" s="8">
        <v>0.8021390374331551</v>
      </c>
      <c r="K13" s="8">
        <f t="shared" si="0"/>
        <v>0.6512605042016807</v>
      </c>
    </row>
    <row r="14" spans="1:11" ht="12.75">
      <c r="A14" s="17" t="s">
        <v>26</v>
      </c>
      <c r="B14" s="7">
        <v>1769</v>
      </c>
      <c r="C14" s="7">
        <v>1772</v>
      </c>
      <c r="D14" s="7">
        <v>363</v>
      </c>
      <c r="E14" s="7">
        <v>467</v>
      </c>
      <c r="F14" s="7">
        <v>491</v>
      </c>
      <c r="G14" s="7">
        <v>1321</v>
      </c>
      <c r="H14" s="7">
        <v>192</v>
      </c>
      <c r="I14" s="7">
        <v>259</v>
      </c>
      <c r="J14" s="8">
        <v>0.7444884115319389</v>
      </c>
      <c r="K14" s="8">
        <f t="shared" si="0"/>
        <v>0.7454853273137697</v>
      </c>
    </row>
    <row r="15" spans="1:11" ht="12.75">
      <c r="A15" s="17" t="s">
        <v>66</v>
      </c>
      <c r="B15" s="7">
        <v>3</v>
      </c>
      <c r="C15" s="30" t="s">
        <v>16</v>
      </c>
      <c r="D15" s="30" t="s">
        <v>16</v>
      </c>
      <c r="E15" s="30" t="s">
        <v>16</v>
      </c>
      <c r="F15" s="30" t="s">
        <v>16</v>
      </c>
      <c r="G15" s="30" t="s">
        <v>16</v>
      </c>
      <c r="H15" s="30" t="s">
        <v>16</v>
      </c>
      <c r="I15" s="30" t="s">
        <v>16</v>
      </c>
      <c r="J15" s="8">
        <v>1</v>
      </c>
      <c r="K15" s="30" t="s">
        <v>16</v>
      </c>
    </row>
    <row r="16" spans="1:11" ht="12.75">
      <c r="A16" s="17" t="s">
        <v>27</v>
      </c>
      <c r="B16" s="7">
        <v>34</v>
      </c>
      <c r="C16" s="7">
        <v>25</v>
      </c>
      <c r="D16" s="7">
        <v>6</v>
      </c>
      <c r="E16" s="7">
        <v>11</v>
      </c>
      <c r="F16" s="7">
        <v>5</v>
      </c>
      <c r="G16" s="7">
        <v>22</v>
      </c>
      <c r="H16" s="7">
        <v>1</v>
      </c>
      <c r="I16" s="7">
        <v>2</v>
      </c>
      <c r="J16" s="8">
        <v>0.9411764705882353</v>
      </c>
      <c r="K16" s="8">
        <f t="shared" si="0"/>
        <v>0.88</v>
      </c>
    </row>
    <row r="17" spans="1:11" ht="12.75">
      <c r="A17" s="17" t="s">
        <v>67</v>
      </c>
      <c r="B17" s="7">
        <v>439</v>
      </c>
      <c r="C17" s="7">
        <v>495</v>
      </c>
      <c r="D17" s="7">
        <v>120</v>
      </c>
      <c r="E17" s="7">
        <v>142</v>
      </c>
      <c r="F17" s="7">
        <v>124</v>
      </c>
      <c r="G17" s="7">
        <v>386</v>
      </c>
      <c r="H17" s="7">
        <v>46</v>
      </c>
      <c r="I17" s="7">
        <v>63</v>
      </c>
      <c r="J17" s="8">
        <v>0.7881548974943052</v>
      </c>
      <c r="K17" s="8">
        <f t="shared" si="0"/>
        <v>0.7797979797979798</v>
      </c>
    </row>
    <row r="18" spans="1:11" ht="12.75">
      <c r="A18" s="17" t="s">
        <v>70</v>
      </c>
      <c r="B18" s="7">
        <v>71</v>
      </c>
      <c r="C18" s="7">
        <v>56</v>
      </c>
      <c r="D18" s="7">
        <v>5</v>
      </c>
      <c r="E18" s="7">
        <v>13</v>
      </c>
      <c r="F18" s="7">
        <v>7</v>
      </c>
      <c r="G18" s="7">
        <v>25</v>
      </c>
      <c r="H18" s="7">
        <v>3</v>
      </c>
      <c r="I18" s="7">
        <v>28</v>
      </c>
      <c r="J18" s="8">
        <v>0.39436619718309857</v>
      </c>
      <c r="K18" s="8">
        <f t="shared" si="0"/>
        <v>0.44642857142857145</v>
      </c>
    </row>
    <row r="19" spans="1:11" ht="12.75">
      <c r="A19" s="17" t="s">
        <v>29</v>
      </c>
      <c r="B19" s="7">
        <v>75</v>
      </c>
      <c r="C19" s="7">
        <v>154</v>
      </c>
      <c r="D19" s="7">
        <v>55</v>
      </c>
      <c r="E19" s="7">
        <v>42</v>
      </c>
      <c r="F19" s="7">
        <v>31</v>
      </c>
      <c r="G19" s="7">
        <v>128</v>
      </c>
      <c r="H19" s="7">
        <v>9</v>
      </c>
      <c r="I19" s="7">
        <v>17</v>
      </c>
      <c r="J19" s="8">
        <v>0.96</v>
      </c>
      <c r="K19" s="8">
        <f t="shared" si="0"/>
        <v>0.8311688311688312</v>
      </c>
    </row>
    <row r="20" spans="1:11" ht="12.75">
      <c r="A20" s="17" t="s">
        <v>30</v>
      </c>
      <c r="B20" s="7">
        <v>66</v>
      </c>
      <c r="C20" s="7">
        <v>63</v>
      </c>
      <c r="D20" s="7">
        <v>17</v>
      </c>
      <c r="E20" s="7">
        <v>12</v>
      </c>
      <c r="F20" s="7">
        <v>18</v>
      </c>
      <c r="G20" s="7">
        <v>47</v>
      </c>
      <c r="H20" s="7">
        <v>10</v>
      </c>
      <c r="I20" s="7">
        <v>6</v>
      </c>
      <c r="J20" s="8">
        <v>0.7424242424242424</v>
      </c>
      <c r="K20" s="8">
        <f t="shared" si="0"/>
        <v>0.746031746031746</v>
      </c>
    </row>
    <row r="21" spans="1:11" ht="12.75">
      <c r="A21" s="17" t="s">
        <v>32</v>
      </c>
      <c r="B21" s="7">
        <v>1205</v>
      </c>
      <c r="C21" s="7">
        <v>1704</v>
      </c>
      <c r="D21" s="7">
        <v>235</v>
      </c>
      <c r="E21" s="7">
        <v>474</v>
      </c>
      <c r="F21" s="7">
        <v>627</v>
      </c>
      <c r="G21" s="7">
        <v>1336</v>
      </c>
      <c r="H21" s="7">
        <v>170</v>
      </c>
      <c r="I21" s="7">
        <v>198</v>
      </c>
      <c r="J21" s="8">
        <v>0.8182572614107884</v>
      </c>
      <c r="K21" s="8">
        <f t="shared" si="0"/>
        <v>0.784037558685446</v>
      </c>
    </row>
    <row r="22" spans="1:11" ht="12.75">
      <c r="A22" s="17" t="s">
        <v>33</v>
      </c>
      <c r="B22" s="7">
        <v>574</v>
      </c>
      <c r="C22" s="7">
        <v>635</v>
      </c>
      <c r="D22" s="7">
        <v>133</v>
      </c>
      <c r="E22" s="7">
        <v>133</v>
      </c>
      <c r="F22" s="7">
        <v>190</v>
      </c>
      <c r="G22" s="7">
        <v>456</v>
      </c>
      <c r="H22" s="7">
        <v>60</v>
      </c>
      <c r="I22" s="7">
        <v>119</v>
      </c>
      <c r="J22" s="8">
        <v>0.7038327526132404</v>
      </c>
      <c r="K22" s="8">
        <f t="shared" si="0"/>
        <v>0.7181102362204724</v>
      </c>
    </row>
    <row r="23" spans="1:11" ht="12.75">
      <c r="A23" s="17" t="s">
        <v>34</v>
      </c>
      <c r="B23" s="7">
        <v>11</v>
      </c>
      <c r="C23" s="7">
        <v>23</v>
      </c>
      <c r="D23" s="7">
        <v>16</v>
      </c>
      <c r="E23" s="7">
        <v>7</v>
      </c>
      <c r="F23" s="7">
        <v>0</v>
      </c>
      <c r="G23" s="7">
        <v>23</v>
      </c>
      <c r="H23" s="7">
        <v>0</v>
      </c>
      <c r="I23" s="7">
        <v>0</v>
      </c>
      <c r="J23" s="8">
        <v>1</v>
      </c>
      <c r="K23" s="8">
        <f t="shared" si="0"/>
        <v>1</v>
      </c>
    </row>
    <row r="24" spans="1:11" ht="12.75">
      <c r="A24" s="17" t="s">
        <v>75</v>
      </c>
      <c r="B24" s="7">
        <v>14</v>
      </c>
      <c r="C24" s="7">
        <v>11</v>
      </c>
      <c r="D24" s="7">
        <v>5</v>
      </c>
      <c r="E24" s="7">
        <v>4</v>
      </c>
      <c r="F24" s="7">
        <v>1</v>
      </c>
      <c r="G24" s="7">
        <v>10</v>
      </c>
      <c r="H24" s="7">
        <v>0</v>
      </c>
      <c r="I24" s="7">
        <v>1</v>
      </c>
      <c r="J24" s="8">
        <v>1</v>
      </c>
      <c r="K24" s="8">
        <f t="shared" si="0"/>
        <v>0.9090909090909091</v>
      </c>
    </row>
    <row r="25" spans="1:11" ht="12.75">
      <c r="A25" s="17" t="s">
        <v>35</v>
      </c>
      <c r="B25" s="7">
        <v>750</v>
      </c>
      <c r="C25" s="7">
        <v>757</v>
      </c>
      <c r="D25" s="7">
        <v>131</v>
      </c>
      <c r="E25" s="7">
        <v>273</v>
      </c>
      <c r="F25" s="7">
        <v>276</v>
      </c>
      <c r="G25" s="7">
        <v>680</v>
      </c>
      <c r="H25" s="7">
        <v>41</v>
      </c>
      <c r="I25" s="7">
        <v>36</v>
      </c>
      <c r="J25" s="8">
        <v>0.8946666666666667</v>
      </c>
      <c r="K25" s="8">
        <f t="shared" si="0"/>
        <v>0.8982826948480845</v>
      </c>
    </row>
    <row r="26" spans="1:11" ht="12.75">
      <c r="A26" s="17" t="s">
        <v>37</v>
      </c>
      <c r="B26" s="7">
        <v>252</v>
      </c>
      <c r="C26" s="7">
        <v>296</v>
      </c>
      <c r="D26" s="7">
        <v>75</v>
      </c>
      <c r="E26" s="7">
        <v>61</v>
      </c>
      <c r="F26" s="7">
        <v>72</v>
      </c>
      <c r="G26" s="7">
        <v>208</v>
      </c>
      <c r="H26" s="7">
        <v>28</v>
      </c>
      <c r="I26" s="7">
        <v>60</v>
      </c>
      <c r="J26" s="8">
        <v>0.8095238095238095</v>
      </c>
      <c r="K26" s="8">
        <f t="shared" si="0"/>
        <v>0.7027027027027027</v>
      </c>
    </row>
    <row r="27" spans="1:11" ht="12.75">
      <c r="A27" s="17" t="s">
        <v>76</v>
      </c>
      <c r="B27" s="7">
        <v>304</v>
      </c>
      <c r="C27" s="7">
        <v>408</v>
      </c>
      <c r="D27" s="7">
        <v>110</v>
      </c>
      <c r="E27" s="7">
        <v>113</v>
      </c>
      <c r="F27" s="7">
        <v>99</v>
      </c>
      <c r="G27" s="7">
        <v>322</v>
      </c>
      <c r="H27" s="7">
        <v>30</v>
      </c>
      <c r="I27" s="7">
        <v>56</v>
      </c>
      <c r="J27" s="8">
        <v>0.7828947368421053</v>
      </c>
      <c r="K27" s="8">
        <f t="shared" si="0"/>
        <v>0.7892156862745098</v>
      </c>
    </row>
    <row r="28" spans="1:11" ht="12.75">
      <c r="A28" s="17" t="s">
        <v>39</v>
      </c>
      <c r="B28" s="7">
        <v>938</v>
      </c>
      <c r="C28" s="7">
        <v>1020</v>
      </c>
      <c r="D28" s="7">
        <v>125</v>
      </c>
      <c r="E28" s="7">
        <v>197</v>
      </c>
      <c r="F28" s="7">
        <v>347</v>
      </c>
      <c r="G28" s="7">
        <v>669</v>
      </c>
      <c r="H28" s="7">
        <v>146</v>
      </c>
      <c r="I28" s="7">
        <v>205</v>
      </c>
      <c r="J28" s="8">
        <v>0.7089552238805971</v>
      </c>
      <c r="K28" s="8">
        <f t="shared" si="0"/>
        <v>0.6558823529411765</v>
      </c>
    </row>
    <row r="29" spans="1:11" ht="12.75">
      <c r="A29" s="17" t="s">
        <v>56</v>
      </c>
      <c r="B29" s="30" t="s">
        <v>16</v>
      </c>
      <c r="C29" s="7">
        <v>2</v>
      </c>
      <c r="D29" s="7">
        <v>0</v>
      </c>
      <c r="E29" s="7">
        <v>1</v>
      </c>
      <c r="F29" s="7">
        <v>0</v>
      </c>
      <c r="G29" s="7">
        <v>1</v>
      </c>
      <c r="H29" s="7">
        <v>0</v>
      </c>
      <c r="I29" s="7">
        <v>1</v>
      </c>
      <c r="J29" s="33" t="s">
        <v>16</v>
      </c>
      <c r="K29" s="8">
        <f t="shared" si="0"/>
        <v>0.5</v>
      </c>
    </row>
    <row r="30" spans="1:11" ht="12.75">
      <c r="A30" s="17" t="s">
        <v>86</v>
      </c>
      <c r="B30" s="7">
        <v>15</v>
      </c>
      <c r="C30" s="7">
        <v>13</v>
      </c>
      <c r="D30" s="7">
        <v>1</v>
      </c>
      <c r="E30" s="7">
        <v>1</v>
      </c>
      <c r="F30" s="7">
        <v>6</v>
      </c>
      <c r="G30" s="7">
        <v>8</v>
      </c>
      <c r="H30" s="7">
        <v>4</v>
      </c>
      <c r="I30" s="7">
        <v>1</v>
      </c>
      <c r="J30" s="8">
        <v>0.8666666666666667</v>
      </c>
      <c r="K30" s="8">
        <f t="shared" si="0"/>
        <v>0.6153846153846154</v>
      </c>
    </row>
    <row r="31" spans="1:11" ht="12.75">
      <c r="A31" s="17" t="s">
        <v>57</v>
      </c>
      <c r="B31" s="7">
        <v>3</v>
      </c>
      <c r="C31" s="7">
        <v>4</v>
      </c>
      <c r="D31" s="7">
        <v>0</v>
      </c>
      <c r="E31" s="7">
        <v>0</v>
      </c>
      <c r="F31" s="7">
        <v>4</v>
      </c>
      <c r="G31" s="7">
        <v>4</v>
      </c>
      <c r="H31" s="7">
        <v>0</v>
      </c>
      <c r="I31" s="7">
        <v>0</v>
      </c>
      <c r="J31" s="8">
        <v>1</v>
      </c>
      <c r="K31" s="8">
        <f t="shared" si="0"/>
        <v>1</v>
      </c>
    </row>
    <row r="32" spans="1:11" ht="12.75">
      <c r="A32" s="17" t="s">
        <v>81</v>
      </c>
      <c r="B32" s="7">
        <v>112</v>
      </c>
      <c r="C32" s="7">
        <v>89</v>
      </c>
      <c r="D32" s="7">
        <v>19</v>
      </c>
      <c r="E32" s="7">
        <v>13</v>
      </c>
      <c r="F32" s="7">
        <v>36</v>
      </c>
      <c r="G32" s="7">
        <v>68</v>
      </c>
      <c r="H32" s="7">
        <v>4</v>
      </c>
      <c r="I32" s="7">
        <v>17</v>
      </c>
      <c r="J32" s="8">
        <v>0.6160714285714286</v>
      </c>
      <c r="K32" s="8">
        <f t="shared" si="0"/>
        <v>0.7640449438202247</v>
      </c>
    </row>
    <row r="33" spans="1:11" ht="12.75">
      <c r="A33" s="17" t="s">
        <v>40</v>
      </c>
      <c r="B33" s="7">
        <v>23</v>
      </c>
      <c r="C33" s="7">
        <v>26</v>
      </c>
      <c r="D33" s="7">
        <v>15</v>
      </c>
      <c r="E33" s="7">
        <v>6</v>
      </c>
      <c r="F33" s="7">
        <v>4</v>
      </c>
      <c r="G33" s="7">
        <v>25</v>
      </c>
      <c r="H33" s="7">
        <v>1</v>
      </c>
      <c r="I33" s="7">
        <v>0</v>
      </c>
      <c r="J33" s="8">
        <v>0.8260869565217391</v>
      </c>
      <c r="K33" s="8">
        <f t="shared" si="0"/>
        <v>0.9615384615384616</v>
      </c>
    </row>
    <row r="34" spans="1:11" ht="12.75">
      <c r="A34" s="17" t="s">
        <v>41</v>
      </c>
      <c r="B34" s="7">
        <v>52</v>
      </c>
      <c r="C34" s="7">
        <v>35</v>
      </c>
      <c r="D34" s="7">
        <v>18</v>
      </c>
      <c r="E34" s="7">
        <v>9</v>
      </c>
      <c r="F34" s="7">
        <v>6</v>
      </c>
      <c r="G34" s="7">
        <v>33</v>
      </c>
      <c r="H34" s="7">
        <v>0</v>
      </c>
      <c r="I34" s="7">
        <v>2</v>
      </c>
      <c r="J34" s="8">
        <v>0.9615384615384616</v>
      </c>
      <c r="K34" s="8">
        <f t="shared" si="0"/>
        <v>0.9428571428571428</v>
      </c>
    </row>
    <row r="35" spans="1:11" ht="12.75">
      <c r="A35" s="17" t="s">
        <v>43</v>
      </c>
      <c r="B35" s="7">
        <v>2552</v>
      </c>
      <c r="C35" s="7">
        <v>2519</v>
      </c>
      <c r="D35" s="7">
        <v>489</v>
      </c>
      <c r="E35" s="7">
        <v>424</v>
      </c>
      <c r="F35" s="7">
        <v>569</v>
      </c>
      <c r="G35" s="7">
        <v>1482</v>
      </c>
      <c r="H35" s="7">
        <v>279</v>
      </c>
      <c r="I35" s="7">
        <v>758</v>
      </c>
      <c r="J35" s="8">
        <v>0.5407523510971787</v>
      </c>
      <c r="K35" s="8">
        <f t="shared" si="0"/>
        <v>0.5883287018658198</v>
      </c>
    </row>
    <row r="36" spans="1:11" ht="12.75">
      <c r="A36" s="17" t="s">
        <v>44</v>
      </c>
      <c r="B36" s="7">
        <v>10</v>
      </c>
      <c r="C36" s="7">
        <v>15</v>
      </c>
      <c r="D36" s="7">
        <v>0</v>
      </c>
      <c r="E36" s="7">
        <v>2</v>
      </c>
      <c r="F36" s="7">
        <v>5</v>
      </c>
      <c r="G36" s="7">
        <v>7</v>
      </c>
      <c r="H36" s="7">
        <v>0</v>
      </c>
      <c r="I36" s="7">
        <v>8</v>
      </c>
      <c r="J36" s="8">
        <v>0.5</v>
      </c>
      <c r="K36" s="8">
        <f t="shared" si="0"/>
        <v>0.4666666666666667</v>
      </c>
    </row>
    <row r="37" spans="1:11" ht="12.75">
      <c r="A37" s="17" t="s">
        <v>45</v>
      </c>
      <c r="B37" s="7">
        <v>641</v>
      </c>
      <c r="C37" s="7">
        <v>653</v>
      </c>
      <c r="D37" s="7">
        <v>91</v>
      </c>
      <c r="E37" s="7">
        <v>190</v>
      </c>
      <c r="F37" s="7">
        <v>201</v>
      </c>
      <c r="G37" s="7">
        <v>482</v>
      </c>
      <c r="H37" s="7">
        <v>85</v>
      </c>
      <c r="I37" s="7">
        <v>86</v>
      </c>
      <c r="J37" s="8">
        <v>0.6552262090483619</v>
      </c>
      <c r="K37" s="8">
        <f t="shared" si="0"/>
        <v>0.7381316998468607</v>
      </c>
    </row>
    <row r="38" spans="1:11" ht="12.75">
      <c r="A38" s="17" t="s">
        <v>46</v>
      </c>
      <c r="B38" s="7">
        <v>663</v>
      </c>
      <c r="C38" s="7">
        <v>736</v>
      </c>
      <c r="D38" s="7">
        <v>394</v>
      </c>
      <c r="E38" s="7">
        <v>204</v>
      </c>
      <c r="F38" s="7">
        <v>88</v>
      </c>
      <c r="G38" s="7">
        <v>686</v>
      </c>
      <c r="H38" s="7">
        <v>11</v>
      </c>
      <c r="I38" s="7">
        <v>39</v>
      </c>
      <c r="J38" s="8">
        <v>0.9276018099547512</v>
      </c>
      <c r="K38" s="8">
        <f t="shared" si="0"/>
        <v>0.9320652173913043</v>
      </c>
    </row>
    <row r="39" spans="1:11" ht="12.75">
      <c r="A39" s="17" t="s">
        <v>83</v>
      </c>
      <c r="B39" s="7">
        <v>4</v>
      </c>
      <c r="C39" s="7">
        <v>6</v>
      </c>
      <c r="D39" s="7">
        <v>0</v>
      </c>
      <c r="E39" s="7">
        <v>2</v>
      </c>
      <c r="F39" s="7">
        <v>3</v>
      </c>
      <c r="G39" s="7">
        <v>5</v>
      </c>
      <c r="H39" s="7">
        <v>0</v>
      </c>
      <c r="I39" s="7">
        <v>1</v>
      </c>
      <c r="J39" s="8">
        <v>0.5</v>
      </c>
      <c r="K39" s="8">
        <f t="shared" si="0"/>
        <v>0.8333333333333334</v>
      </c>
    </row>
    <row r="40" spans="1:11" ht="12.75">
      <c r="A40" s="17" t="s">
        <v>48</v>
      </c>
      <c r="B40" s="7">
        <v>72</v>
      </c>
      <c r="C40" s="7">
        <v>77</v>
      </c>
      <c r="D40" s="7">
        <v>7</v>
      </c>
      <c r="E40" s="7">
        <v>8</v>
      </c>
      <c r="F40" s="7">
        <v>15</v>
      </c>
      <c r="G40" s="7">
        <v>30</v>
      </c>
      <c r="H40" s="7">
        <v>7</v>
      </c>
      <c r="I40" s="7">
        <v>40</v>
      </c>
      <c r="J40" s="8">
        <v>0.3194444444444444</v>
      </c>
      <c r="K40" s="8">
        <f t="shared" si="0"/>
        <v>0.38961038961038963</v>
      </c>
    </row>
    <row r="41" spans="1:11" ht="12.75">
      <c r="A41" s="17" t="s">
        <v>49</v>
      </c>
      <c r="B41" s="7">
        <v>1378</v>
      </c>
      <c r="C41" s="7">
        <v>1414</v>
      </c>
      <c r="D41" s="7">
        <v>437</v>
      </c>
      <c r="E41" s="7">
        <v>345</v>
      </c>
      <c r="F41" s="7">
        <v>294</v>
      </c>
      <c r="G41" s="7">
        <v>1076</v>
      </c>
      <c r="H41" s="7">
        <v>99</v>
      </c>
      <c r="I41" s="7">
        <v>239</v>
      </c>
      <c r="J41" s="8">
        <v>0.7532656023222061</v>
      </c>
      <c r="K41" s="8">
        <f t="shared" si="0"/>
        <v>0.7609618104667609</v>
      </c>
    </row>
    <row r="42" spans="1:11" ht="12.75">
      <c r="A42" s="17" t="s">
        <v>50</v>
      </c>
      <c r="B42" s="7">
        <v>4</v>
      </c>
      <c r="C42" s="7">
        <v>11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10</v>
      </c>
      <c r="J42" s="8">
        <v>0.25</v>
      </c>
      <c r="K42" s="8">
        <f t="shared" si="0"/>
        <v>0</v>
      </c>
    </row>
    <row r="43" spans="1:11" ht="12.75">
      <c r="A43" s="17" t="s">
        <v>58</v>
      </c>
      <c r="B43" s="7">
        <v>39</v>
      </c>
      <c r="C43" s="7">
        <v>72</v>
      </c>
      <c r="D43" s="7">
        <v>16</v>
      </c>
      <c r="E43" s="7">
        <v>17</v>
      </c>
      <c r="F43" s="7">
        <v>19</v>
      </c>
      <c r="G43" s="7">
        <v>52</v>
      </c>
      <c r="H43" s="7">
        <v>9</v>
      </c>
      <c r="I43" s="7">
        <v>11</v>
      </c>
      <c r="J43" s="8">
        <v>0.7948717948717948</v>
      </c>
      <c r="K43" s="8">
        <f t="shared" si="0"/>
        <v>0.7222222222222222</v>
      </c>
    </row>
    <row r="44" spans="1:11" ht="12.75">
      <c r="A44" s="17" t="s">
        <v>51</v>
      </c>
      <c r="B44" s="7">
        <v>3</v>
      </c>
      <c r="C44" s="7">
        <v>4</v>
      </c>
      <c r="D44" s="7">
        <v>4</v>
      </c>
      <c r="E44" s="7">
        <v>0</v>
      </c>
      <c r="F44" s="7">
        <v>0</v>
      </c>
      <c r="G44" s="7">
        <v>4</v>
      </c>
      <c r="H44" s="7">
        <v>0</v>
      </c>
      <c r="I44" s="7">
        <v>0</v>
      </c>
      <c r="J44" s="8">
        <v>1</v>
      </c>
      <c r="K44" s="8">
        <f t="shared" si="0"/>
        <v>1</v>
      </c>
    </row>
    <row r="45" spans="1:11" ht="12.75">
      <c r="A45" s="17" t="s">
        <v>52</v>
      </c>
      <c r="B45" s="30" t="s">
        <v>16</v>
      </c>
      <c r="C45" s="7">
        <v>4</v>
      </c>
      <c r="D45" s="7">
        <v>1</v>
      </c>
      <c r="E45" s="7">
        <v>1</v>
      </c>
      <c r="F45" s="7">
        <v>2</v>
      </c>
      <c r="G45" s="7">
        <v>4</v>
      </c>
      <c r="H45" s="7">
        <v>0</v>
      </c>
      <c r="I45" s="7">
        <v>0</v>
      </c>
      <c r="J45" s="33" t="s">
        <v>16</v>
      </c>
      <c r="K45" s="8">
        <f t="shared" si="0"/>
        <v>1</v>
      </c>
    </row>
    <row r="46" spans="1:11" ht="12.75">
      <c r="A46" s="17" t="s">
        <v>53</v>
      </c>
      <c r="B46" s="7">
        <v>143</v>
      </c>
      <c r="C46" s="7">
        <v>132</v>
      </c>
      <c r="D46" s="7">
        <v>35</v>
      </c>
      <c r="E46" s="7">
        <v>27</v>
      </c>
      <c r="F46" s="7">
        <v>38</v>
      </c>
      <c r="G46" s="7">
        <v>100</v>
      </c>
      <c r="H46" s="7">
        <v>10</v>
      </c>
      <c r="I46" s="7">
        <v>22</v>
      </c>
      <c r="J46" s="8">
        <v>0.7902097902097902</v>
      </c>
      <c r="K46" s="8">
        <f t="shared" si="0"/>
        <v>0.7575757575757576</v>
      </c>
    </row>
    <row r="47" spans="1:11" ht="12.75">
      <c r="A47" s="17" t="s">
        <v>85</v>
      </c>
      <c r="B47" s="7">
        <v>117</v>
      </c>
      <c r="C47" s="7">
        <v>133</v>
      </c>
      <c r="D47" s="7">
        <v>55</v>
      </c>
      <c r="E47" s="7">
        <v>28</v>
      </c>
      <c r="F47" s="7">
        <v>20</v>
      </c>
      <c r="G47" s="7">
        <v>103</v>
      </c>
      <c r="H47" s="7">
        <v>6</v>
      </c>
      <c r="I47" s="7">
        <v>24</v>
      </c>
      <c r="J47" s="8">
        <v>0.8888888888888888</v>
      </c>
      <c r="K47" s="8">
        <f t="shared" si="0"/>
        <v>0.7744360902255639</v>
      </c>
    </row>
    <row r="48" spans="1:11" ht="12.75">
      <c r="A48" s="17"/>
      <c r="B48" s="7"/>
      <c r="C48" s="7"/>
      <c r="D48" s="7"/>
      <c r="E48" s="7"/>
      <c r="F48" s="7"/>
      <c r="G48" s="7"/>
      <c r="H48" s="7"/>
      <c r="I48" s="7"/>
      <c r="J48" s="8"/>
      <c r="K48" s="8"/>
    </row>
    <row r="49" spans="1:11" ht="12.75">
      <c r="A49" s="18" t="s">
        <v>62</v>
      </c>
      <c r="B49" s="11">
        <f aca="true" t="shared" si="1" ref="B49:I49">SUM(B6:B47)</f>
        <v>15745</v>
      </c>
      <c r="C49" s="11">
        <f t="shared" si="1"/>
        <v>16996</v>
      </c>
      <c r="D49" s="11">
        <f t="shared" si="1"/>
        <v>3584</v>
      </c>
      <c r="E49" s="11">
        <f t="shared" si="1"/>
        <v>4093</v>
      </c>
      <c r="F49" s="11">
        <f t="shared" si="1"/>
        <v>4655</v>
      </c>
      <c r="G49" s="11">
        <f t="shared" si="1"/>
        <v>12332</v>
      </c>
      <c r="H49" s="11">
        <f t="shared" si="1"/>
        <v>1480</v>
      </c>
      <c r="I49" s="11">
        <f t="shared" si="1"/>
        <v>3184</v>
      </c>
      <c r="J49" s="12">
        <v>0.7174341060654176</v>
      </c>
      <c r="K49" s="12">
        <f>G49/C49</f>
        <v>0.7255824899976465</v>
      </c>
    </row>
  </sheetData>
  <mergeCells count="11">
    <mergeCell ref="A3:A4"/>
    <mergeCell ref="C3:C4"/>
    <mergeCell ref="D3:D4"/>
    <mergeCell ref="E3:E4"/>
    <mergeCell ref="B3:B4"/>
    <mergeCell ref="K3:K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mcghx006</dc:creator>
  <cp:keywords/>
  <dc:description/>
  <cp:lastModifiedBy>Information Technology</cp:lastModifiedBy>
  <cp:lastPrinted>2003-08-19T13:54:05Z</cp:lastPrinted>
  <dcterms:created xsi:type="dcterms:W3CDTF">2003-08-05T08:32:00Z</dcterms:created>
  <dcterms:modified xsi:type="dcterms:W3CDTF">2003-08-19T14:50:32Z</dcterms:modified>
  <cp:category/>
  <cp:version/>
  <cp:contentType/>
  <cp:contentStatus/>
</cp:coreProperties>
</file>