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75" windowWidth="19440" windowHeight="8730"/>
  </bookViews>
  <sheets>
    <sheet name="Ledger" sheetId="4" r:id="rId1"/>
    <sheet name="Profit" sheetId="2" r:id="rId2"/>
    <sheet name="Budget" sheetId="3" r:id="rId3"/>
  </sheets>
  <calcPr calcId="145621"/>
</workbook>
</file>

<file path=xl/calcChain.xml><?xml version="1.0" encoding="utf-8"?>
<calcChain xmlns="http://schemas.openxmlformats.org/spreadsheetml/2006/main">
  <c r="E5" i="4" l="1"/>
  <c r="E6" i="4"/>
  <c r="F6" i="4"/>
  <c r="E7" i="4"/>
  <c r="F7" i="4"/>
  <c r="E8" i="4"/>
  <c r="F8" i="4"/>
  <c r="E11" i="4"/>
  <c r="E12" i="4"/>
  <c r="F12" i="4"/>
  <c r="E13" i="4"/>
  <c r="F13" i="4"/>
  <c r="E14" i="4"/>
  <c r="F14" i="4"/>
  <c r="E17" i="4"/>
  <c r="E18" i="4"/>
  <c r="F18" i="4"/>
  <c r="E19" i="4"/>
  <c r="F19" i="4"/>
  <c r="E20" i="4"/>
  <c r="F20" i="4"/>
  <c r="E23" i="4"/>
  <c r="E24" i="4"/>
  <c r="F24" i="4"/>
  <c r="E25" i="4"/>
  <c r="F25" i="4"/>
  <c r="E26" i="4"/>
  <c r="F26" i="4"/>
  <c r="E29" i="4"/>
  <c r="E30" i="4"/>
  <c r="F30" i="4"/>
  <c r="E31" i="4"/>
  <c r="F31" i="4"/>
  <c r="E32" i="4"/>
  <c r="F32" i="4"/>
  <c r="E36" i="4"/>
  <c r="F36" i="4"/>
  <c r="E37" i="4"/>
  <c r="F37" i="4"/>
  <c r="E38" i="4"/>
  <c r="F38" i="4"/>
  <c r="E42" i="4"/>
  <c r="F42" i="4"/>
  <c r="E43" i="4"/>
  <c r="F43" i="4"/>
  <c r="E44" i="4"/>
  <c r="F44" i="4"/>
  <c r="E47" i="4"/>
  <c r="E48" i="4"/>
  <c r="F48" i="4"/>
  <c r="E49" i="4"/>
  <c r="F49" i="4"/>
  <c r="E50" i="4"/>
  <c r="F50" i="4"/>
  <c r="E53" i="4"/>
  <c r="E54" i="4"/>
  <c r="F54" i="4"/>
  <c r="E55" i="4"/>
  <c r="F55" i="4"/>
  <c r="E56" i="4"/>
  <c r="F56" i="4"/>
  <c r="E57" i="4"/>
  <c r="F57" i="4"/>
  <c r="E58" i="4"/>
  <c r="F58" i="4"/>
  <c r="E59" i="4"/>
  <c r="F59" i="4"/>
  <c r="E63" i="4"/>
  <c r="F63" i="4"/>
  <c r="E69" i="4"/>
  <c r="F69" i="4"/>
  <c r="E74" i="4"/>
  <c r="E75" i="4"/>
  <c r="F75" i="4"/>
  <c r="E76" i="4"/>
  <c r="F76" i="4"/>
</calcChain>
</file>

<file path=xl/sharedStrings.xml><?xml version="1.0" encoding="utf-8"?>
<sst xmlns="http://schemas.openxmlformats.org/spreadsheetml/2006/main" count="102" uniqueCount="70">
  <si>
    <t>Date</t>
  </si>
  <si>
    <t>Details</t>
  </si>
  <si>
    <t>Dr</t>
  </si>
  <si>
    <t>Cr</t>
  </si>
  <si>
    <t>Bal</t>
  </si>
  <si>
    <t>PURCHASES ACCOUNT</t>
  </si>
  <si>
    <t>Balance</t>
  </si>
  <si>
    <t>BANK ACCOUNT</t>
  </si>
  <si>
    <t>CLAIRE'S COFFEE SHOP ACCOUNT</t>
  </si>
  <si>
    <t>ERROGIE FRUIT FARM ACCOUNT</t>
  </si>
  <si>
    <t>PURCHASES RETURNS ACCOUNT</t>
  </si>
  <si>
    <t>EQUIPMENT ACCOUNT</t>
  </si>
  <si>
    <t xml:space="preserve">Balance </t>
  </si>
  <si>
    <t>VAT ACCOUNT</t>
  </si>
  <si>
    <t>DISCOUNT RECEIVED ACCOUNT</t>
  </si>
  <si>
    <t>DISCOUNT ALLOWED ACCOUNT</t>
  </si>
  <si>
    <t>STATIONERY ACCOUNT</t>
  </si>
  <si>
    <t>PRODUCTION AND PROFIT DATA</t>
  </si>
  <si>
    <t>(The data below is for each month)</t>
  </si>
  <si>
    <t>PACK A</t>
  </si>
  <si>
    <t>PACK B</t>
  </si>
  <si>
    <t>Materials</t>
  </si>
  <si>
    <t>Labour</t>
  </si>
  <si>
    <t xml:space="preserve">    Materials</t>
  </si>
  <si>
    <t xml:space="preserve">    Labour</t>
  </si>
  <si>
    <t>Maximum sales demand (units)</t>
  </si>
  <si>
    <t>Selling price</t>
  </si>
  <si>
    <t>Variable costs:</t>
  </si>
  <si>
    <t xml:space="preserve">    Variable overheads</t>
  </si>
  <si>
    <t>Labour hours per unit</t>
  </si>
  <si>
    <t>Units produced</t>
  </si>
  <si>
    <t>Fixed costs (per month)</t>
  </si>
  <si>
    <t>MARCH AND APRIL</t>
  </si>
  <si>
    <t>MAY</t>
  </si>
  <si>
    <t>Available labour hours</t>
  </si>
  <si>
    <t>Available labour hours (per month)</t>
  </si>
  <si>
    <t>Contribution per unit</t>
  </si>
  <si>
    <t>Contribution per labour hour</t>
  </si>
  <si>
    <t>Total contribution</t>
  </si>
  <si>
    <t>Fixed costs</t>
  </si>
  <si>
    <t>CASH BUDGET FOR GLEN SPRING</t>
  </si>
  <si>
    <t>APRIL</t>
  </si>
  <si>
    <t>£</t>
  </si>
  <si>
    <t>RECEIPTS</t>
  </si>
  <si>
    <t>PAYMENTS</t>
  </si>
  <si>
    <t>Variable overheads</t>
  </si>
  <si>
    <t>OPENING BALANCE</t>
  </si>
  <si>
    <t>CLOSING BALANCE</t>
  </si>
  <si>
    <t>SELECTED LEDGER ACCOUNTS OF GLEN SPRING</t>
  </si>
  <si>
    <t>ESTIMATED DATA (PACK C)</t>
  </si>
  <si>
    <t>JUNE</t>
  </si>
  <si>
    <t>Production units</t>
  </si>
  <si>
    <t>UNIT DATA</t>
  </si>
  <si>
    <t>MAY AND JUNE</t>
  </si>
  <si>
    <t>Labour hours required to meet maximum sales demand</t>
  </si>
  <si>
    <t>Labour hours to be used to maximise profits</t>
  </si>
  <si>
    <t>Total maximum profit</t>
  </si>
  <si>
    <t>Units of each pack that can be produced</t>
  </si>
  <si>
    <t>Labour hours used in total</t>
  </si>
  <si>
    <t>Non Current (Fixed) Asset Data</t>
  </si>
  <si>
    <t>New Packaging Machine</t>
  </si>
  <si>
    <t>Cost</t>
  </si>
  <si>
    <t>Old Packaging Machine</t>
  </si>
  <si>
    <t>Provision for Depreciation</t>
  </si>
  <si>
    <t>Cash sales revenue</t>
  </si>
  <si>
    <t>Credit sales revenue</t>
  </si>
  <si>
    <t>New packaging machine</t>
  </si>
  <si>
    <t>Sale of old packaging machine</t>
  </si>
  <si>
    <t>SALES REVENUE ACCOUNT</t>
  </si>
  <si>
    <t>SALES REVENUE RETURNS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</si>
</sst>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164" formatCode="&quot;£&quot;#,##0"/>
    <numFmt numFmtId="165" formatCode="&quot;£&quot;#,##0.00"/>
  </numFmts>
  <fonts count="26" x14ac:knownFonts="1">
    <font>
      <sz val="10"/>
      <name val="Arial"/>
    </font>
    <font>
      <sz val="8"/>
      <name val="Arial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rebuchet MS"/>
      <family val="2"/>
    </font>
    <font>
      <u/>
      <sz val="10"/>
      <name val="Trebuchet MS"/>
      <family val="2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1" fillId="17" borderId="0" applyNumberFormat="0" applyBorder="0" applyAlignment="0" applyProtection="0"/>
    <xf numFmtId="0" fontId="15" fillId="9" borderId="1" applyNumberFormat="0" applyAlignment="0" applyProtection="0"/>
    <xf numFmtId="0" fontId="17" fillId="14" borderId="2" applyNumberFormat="0" applyAlignment="0" applyProtection="0"/>
    <xf numFmtId="0" fontId="20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0" borderId="0" applyNumberFormat="0" applyBorder="0" applyAlignment="0" applyProtection="0"/>
    <xf numFmtId="0" fontId="19" fillId="5" borderId="7" applyNumberFormat="0" applyFont="0" applyAlignment="0" applyProtection="0"/>
    <xf numFmtId="0" fontId="14" fillId="9" borderId="8" applyNumberFormat="0" applyAlignment="0" applyProtection="0"/>
    <xf numFmtId="0" fontId="6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16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/>
    <xf numFmtId="3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 applyAlignment="1">
      <alignment horizontal="right"/>
    </xf>
    <xf numFmtId="0" fontId="3" fillId="0" borderId="0" xfId="0" applyFont="1" applyFill="1"/>
    <xf numFmtId="3" fontId="3" fillId="18" borderId="0" xfId="0" applyNumberFormat="1" applyFont="1" applyFill="1"/>
    <xf numFmtId="165" fontId="3" fillId="18" borderId="0" xfId="0" applyNumberFormat="1" applyFont="1" applyFill="1"/>
    <xf numFmtId="4" fontId="3" fillId="0" borderId="10" xfId="0" applyNumberFormat="1" applyFont="1" applyBorder="1"/>
    <xf numFmtId="4" fontId="3" fillId="0" borderId="11" xfId="0" applyNumberFormat="1" applyFont="1" applyBorder="1"/>
    <xf numFmtId="2" fontId="3" fillId="0" borderId="0" xfId="0" applyNumberFormat="1" applyFont="1"/>
    <xf numFmtId="0" fontId="3" fillId="0" borderId="0" xfId="0" applyFont="1" applyAlignment="1">
      <alignment horizontal="right"/>
    </xf>
    <xf numFmtId="0" fontId="24" fillId="0" borderId="0" xfId="0" applyFont="1"/>
    <xf numFmtId="0" fontId="25" fillId="0" borderId="0" xfId="0" applyFont="1"/>
    <xf numFmtId="6" fontId="3" fillId="0" borderId="0" xfId="0" applyNumberFormat="1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A1:F78"/>
  <sheetViews>
    <sheetView tabSelected="1" workbookViewId="0">
      <pane ySplit="3" topLeftCell="A22" activePane="bottomLeft" state="frozen"/>
      <selection pane="bottomLeft"/>
    </sheetView>
  </sheetViews>
  <sheetFormatPr defaultRowHeight="15" x14ac:dyDescent="0.3"/>
  <cols>
    <col min="1" max="1" width="9.140625" style="2"/>
    <col min="2" max="2" width="27.5703125" style="2" customWidth="1"/>
    <col min="3" max="3" width="9.42578125" style="2" bestFit="1" customWidth="1"/>
    <col min="4" max="4" width="10.140625" style="2" bestFit="1" customWidth="1"/>
    <col min="5" max="5" width="11.5703125" style="2" customWidth="1"/>
    <col min="6" max="16384" width="9.140625" style="2"/>
  </cols>
  <sheetData>
    <row r="1" spans="1:6" ht="18" x14ac:dyDescent="0.35">
      <c r="A1" s="1" t="s">
        <v>48</v>
      </c>
    </row>
    <row r="3" spans="1:6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6" x14ac:dyDescent="0.3">
      <c r="A4" s="2" t="s">
        <v>5</v>
      </c>
    </row>
    <row r="5" spans="1:6" x14ac:dyDescent="0.3">
      <c r="A5" s="3">
        <v>41649</v>
      </c>
      <c r="B5" s="2" t="s">
        <v>6</v>
      </c>
      <c r="C5" s="4">
        <v>14126</v>
      </c>
      <c r="D5" s="4"/>
      <c r="E5" s="4">
        <f>C5</f>
        <v>14126</v>
      </c>
      <c r="F5" s="2" t="s">
        <v>2</v>
      </c>
    </row>
    <row r="6" spans="1:6" x14ac:dyDescent="0.3">
      <c r="C6" s="4"/>
      <c r="D6" s="4"/>
      <c r="E6" s="4">
        <f>IF(C6&gt;0,E5+C6,IF(D6&gt;0,E5-D6,0))</f>
        <v>0</v>
      </c>
      <c r="F6" s="2" t="str">
        <f>IF(E6&gt;0,"Dr",IF(E6=0," ","Cr"))</f>
        <v xml:space="preserve"> </v>
      </c>
    </row>
    <row r="7" spans="1:6" x14ac:dyDescent="0.3">
      <c r="C7" s="4"/>
      <c r="D7" s="4"/>
      <c r="E7" s="4">
        <f>IF(C7&gt;0,E6+C7,IF(D7&gt;0,E6-D7,0))</f>
        <v>0</v>
      </c>
      <c r="F7" s="2" t="str">
        <f>IF(E7&gt;0,"Dr",IF(E7=0," ","Cr"))</f>
        <v xml:space="preserve"> </v>
      </c>
    </row>
    <row r="8" spans="1:6" x14ac:dyDescent="0.3">
      <c r="C8" s="4"/>
      <c r="D8" s="4"/>
      <c r="E8" s="4">
        <f>IF(C8&gt;0,E7+C8,IF(D8&gt;0,E7-D8,0))</f>
        <v>0</v>
      </c>
      <c r="F8" s="2" t="str">
        <f>IF(E8&gt;0,"Dr",IF(E8=0," ","Cr"))</f>
        <v xml:space="preserve"> </v>
      </c>
    </row>
    <row r="9" spans="1:6" x14ac:dyDescent="0.3">
      <c r="C9" s="4"/>
      <c r="D9" s="4"/>
      <c r="E9" s="4"/>
    </row>
    <row r="10" spans="1:6" x14ac:dyDescent="0.3">
      <c r="A10" s="2" t="s">
        <v>68</v>
      </c>
      <c r="C10" s="4"/>
      <c r="D10" s="4"/>
      <c r="E10" s="4"/>
    </row>
    <row r="11" spans="1:6" x14ac:dyDescent="0.3">
      <c r="A11" s="3">
        <v>41649</v>
      </c>
      <c r="B11" s="2" t="s">
        <v>6</v>
      </c>
      <c r="C11" s="4"/>
      <c r="D11" s="4">
        <v>21225</v>
      </c>
      <c r="E11" s="4">
        <f>D11</f>
        <v>21225</v>
      </c>
      <c r="F11" s="2" t="s">
        <v>3</v>
      </c>
    </row>
    <row r="12" spans="1:6" x14ac:dyDescent="0.3">
      <c r="C12" s="4"/>
      <c r="D12" s="4"/>
      <c r="E12" s="4">
        <f>IF(C12&gt;0,E11-C12,IF(D12&gt;0,E11+D12,0))</f>
        <v>0</v>
      </c>
      <c r="F12" s="2" t="str">
        <f>IF(E12&lt;0,"Dr",IF(E12=0," ","Cr"))</f>
        <v xml:space="preserve"> </v>
      </c>
    </row>
    <row r="13" spans="1:6" x14ac:dyDescent="0.3">
      <c r="C13" s="4"/>
      <c r="D13" s="4"/>
      <c r="E13" s="4">
        <f>IF(C13&gt;0,E12-C13,IF(D13&gt;0,E12+D13,0))</f>
        <v>0</v>
      </c>
      <c r="F13" s="2" t="str">
        <f>IF(E13&lt;0,"Dr",IF(E13=0," ","Cr"))</f>
        <v xml:space="preserve"> </v>
      </c>
    </row>
    <row r="14" spans="1:6" x14ac:dyDescent="0.3">
      <c r="C14" s="4"/>
      <c r="D14" s="4"/>
      <c r="E14" s="4">
        <f>IF(C14&gt;0,E13-C14,IF(D14&gt;0,E13+D14,0))</f>
        <v>0</v>
      </c>
      <c r="F14" s="2" t="str">
        <f>IF(E14&lt;0,"Dr",IF(E14=0," ","Cr"))</f>
        <v xml:space="preserve"> </v>
      </c>
    </row>
    <row r="15" spans="1:6" x14ac:dyDescent="0.3">
      <c r="C15" s="4"/>
      <c r="D15" s="4"/>
      <c r="E15" s="4"/>
    </row>
    <row r="16" spans="1:6" x14ac:dyDescent="0.3">
      <c r="A16" s="2" t="s">
        <v>7</v>
      </c>
      <c r="C16" s="4"/>
      <c r="D16" s="4"/>
      <c r="E16" s="4"/>
    </row>
    <row r="17" spans="1:6" x14ac:dyDescent="0.3">
      <c r="A17" s="3">
        <v>41649</v>
      </c>
      <c r="B17" s="2" t="s">
        <v>6</v>
      </c>
      <c r="C17" s="4">
        <v>1280</v>
      </c>
      <c r="D17" s="4"/>
      <c r="E17" s="4">
        <f>C17</f>
        <v>1280</v>
      </c>
      <c r="F17" s="2" t="s">
        <v>2</v>
      </c>
    </row>
    <row r="18" spans="1:6" x14ac:dyDescent="0.3">
      <c r="A18" s="3"/>
      <c r="C18" s="4"/>
      <c r="D18" s="4"/>
      <c r="E18" s="4">
        <f>IF(C18&gt;0,E17+C18,IF(D18&gt;0,E17-D18,0))</f>
        <v>0</v>
      </c>
      <c r="F18" s="2" t="str">
        <f>IF(E18&gt;0,"Dr",IF(E18=0," ","Cr"))</f>
        <v xml:space="preserve"> </v>
      </c>
    </row>
    <row r="19" spans="1:6" x14ac:dyDescent="0.3">
      <c r="A19" s="3"/>
      <c r="C19" s="4"/>
      <c r="D19" s="4"/>
      <c r="E19" s="4">
        <f>IF(C19&gt;0,E18+C19,IF(D19&gt;0,E18-D19,0))</f>
        <v>0</v>
      </c>
      <c r="F19" s="2" t="str">
        <f>IF(E19&gt;0,"Dr",IF(E19=0," ","Cr"))</f>
        <v xml:space="preserve"> </v>
      </c>
    </row>
    <row r="20" spans="1:6" x14ac:dyDescent="0.3">
      <c r="C20" s="4"/>
      <c r="D20" s="4"/>
      <c r="E20" s="4">
        <f>IF(C20&gt;0,E19+C20,IF(D20&gt;0,E19-D20,0))</f>
        <v>0</v>
      </c>
      <c r="F20" s="2" t="str">
        <f>IF(E20&gt;0,"Dr",IF(E20=0," ","Cr"))</f>
        <v xml:space="preserve"> </v>
      </c>
    </row>
    <row r="21" spans="1:6" x14ac:dyDescent="0.3">
      <c r="C21" s="4"/>
      <c r="D21" s="4"/>
      <c r="E21" s="4"/>
    </row>
    <row r="22" spans="1:6" x14ac:dyDescent="0.3">
      <c r="A22" s="2" t="s">
        <v>8</v>
      </c>
      <c r="C22" s="4"/>
      <c r="D22" s="4"/>
      <c r="E22" s="4"/>
    </row>
    <row r="23" spans="1:6" x14ac:dyDescent="0.3">
      <c r="A23" s="3">
        <v>41649</v>
      </c>
      <c r="B23" s="2" t="s">
        <v>6</v>
      </c>
      <c r="C23" s="4">
        <v>324.60000000000002</v>
      </c>
      <c r="D23" s="4"/>
      <c r="E23" s="4">
        <f>C23</f>
        <v>324.60000000000002</v>
      </c>
      <c r="F23" s="2" t="s">
        <v>2</v>
      </c>
    </row>
    <row r="24" spans="1:6" x14ac:dyDescent="0.3">
      <c r="A24" s="3"/>
      <c r="C24" s="4"/>
      <c r="D24" s="4"/>
      <c r="E24" s="4">
        <f>IF(C24&gt;0,E23+C24,IF(D24&gt;0,E23-D24,0))</f>
        <v>0</v>
      </c>
      <c r="F24" s="2" t="str">
        <f>IF(E24&gt;0,"Dr",IF(E24=0," ","Cr"))</f>
        <v xml:space="preserve"> </v>
      </c>
    </row>
    <row r="25" spans="1:6" x14ac:dyDescent="0.3">
      <c r="A25" s="3"/>
      <c r="C25" s="4"/>
      <c r="D25" s="4"/>
      <c r="E25" s="4">
        <f>IF(C25&gt;0,E24+C25,IF(D25&gt;0,E24-D25,0))</f>
        <v>0</v>
      </c>
      <c r="F25" s="2" t="str">
        <f>IF(E25&gt;0,"Dr",IF(E25=0," ","Cr"))</f>
        <v xml:space="preserve"> </v>
      </c>
    </row>
    <row r="26" spans="1:6" x14ac:dyDescent="0.3">
      <c r="C26" s="4"/>
      <c r="D26" s="4"/>
      <c r="E26" s="4">
        <f>IF(C26&gt;0,E25+C26,IF(D26&gt;0,E25-D26,0))</f>
        <v>0</v>
      </c>
      <c r="F26" s="2" t="str">
        <f>IF(E26&gt;0,"Dr",IF(E26=0," ","Cr"))</f>
        <v xml:space="preserve"> </v>
      </c>
    </row>
    <row r="27" spans="1:6" x14ac:dyDescent="0.3">
      <c r="C27" s="4"/>
      <c r="D27" s="4"/>
      <c r="E27" s="4"/>
    </row>
    <row r="28" spans="1:6" x14ac:dyDescent="0.3">
      <c r="A28" s="2" t="s">
        <v>9</v>
      </c>
      <c r="C28" s="4"/>
      <c r="D28" s="4"/>
      <c r="E28" s="4"/>
    </row>
    <row r="29" spans="1:6" x14ac:dyDescent="0.3">
      <c r="A29" s="3">
        <v>41649</v>
      </c>
      <c r="B29" s="2" t="s">
        <v>6</v>
      </c>
      <c r="C29" s="4"/>
      <c r="D29" s="4">
        <v>360</v>
      </c>
      <c r="E29" s="4">
        <f>D29</f>
        <v>360</v>
      </c>
      <c r="F29" s="2" t="s">
        <v>3</v>
      </c>
    </row>
    <row r="30" spans="1:6" x14ac:dyDescent="0.3">
      <c r="A30" s="3"/>
      <c r="C30" s="4"/>
      <c r="D30" s="4"/>
      <c r="E30" s="4">
        <f>IF(C30&gt;0,E29-C30,IF(D30&gt;0,E29+D30,0))</f>
        <v>0</v>
      </c>
      <c r="F30" s="2" t="str">
        <f>IF(E30&lt;0,"Dr",IF(E30=0," ","Cr"))</f>
        <v xml:space="preserve"> </v>
      </c>
    </row>
    <row r="31" spans="1:6" x14ac:dyDescent="0.3">
      <c r="A31" s="3"/>
      <c r="C31" s="4"/>
      <c r="D31" s="4"/>
      <c r="E31" s="4">
        <f>IF(C31&gt;0,E30-C31,IF(D31&gt;0,E30+D31,0))</f>
        <v>0</v>
      </c>
      <c r="F31" s="2" t="str">
        <f>IF(E31&lt;0,"Dr",IF(E31=0," ","Cr"))</f>
        <v xml:space="preserve"> </v>
      </c>
    </row>
    <row r="32" spans="1:6" x14ac:dyDescent="0.3">
      <c r="C32" s="4"/>
      <c r="D32" s="4"/>
      <c r="E32" s="4">
        <f>IF(C32&gt;0,E31-C32,IF(D32&gt;0,E31+D32,0))</f>
        <v>0</v>
      </c>
      <c r="F32" s="2" t="str">
        <f>IF(E32&lt;0,"Dr",IF(E32=0," ","Cr"))</f>
        <v xml:space="preserve"> </v>
      </c>
    </row>
    <row r="33" spans="1:6" x14ac:dyDescent="0.3">
      <c r="C33" s="4"/>
      <c r="D33" s="4"/>
      <c r="E33" s="4"/>
    </row>
    <row r="34" spans="1:6" x14ac:dyDescent="0.3">
      <c r="A34" s="2" t="s">
        <v>10</v>
      </c>
      <c r="C34" s="4"/>
      <c r="D34" s="4"/>
      <c r="E34" s="4"/>
    </row>
    <row r="35" spans="1:6" x14ac:dyDescent="0.3">
      <c r="A35" s="3">
        <v>41649</v>
      </c>
      <c r="B35" s="2" t="s">
        <v>6</v>
      </c>
      <c r="C35" s="4"/>
      <c r="D35" s="4"/>
      <c r="E35" s="4">
        <v>0</v>
      </c>
    </row>
    <row r="36" spans="1:6" x14ac:dyDescent="0.3">
      <c r="A36" s="3"/>
      <c r="C36" s="4"/>
      <c r="D36" s="4"/>
      <c r="E36" s="4">
        <f>E35+C36+D36</f>
        <v>0</v>
      </c>
      <c r="F36" s="2" t="str">
        <f>IF(C36&gt;0,"Dr",IF(E36=0," ","Cr"))</f>
        <v xml:space="preserve"> </v>
      </c>
    </row>
    <row r="37" spans="1:6" x14ac:dyDescent="0.3">
      <c r="A37" s="3"/>
      <c r="C37" s="4"/>
      <c r="D37" s="4"/>
      <c r="E37" s="4">
        <f>IF(C37&gt;0,E36-C37,IF(D37&gt;0,E36+D37,0))</f>
        <v>0</v>
      </c>
      <c r="F37" s="2" t="str">
        <f>IF(E37&lt;0,"Dr",IF(E37=0," ","Cr"))</f>
        <v xml:space="preserve"> </v>
      </c>
    </row>
    <row r="38" spans="1:6" x14ac:dyDescent="0.3">
      <c r="C38" s="4"/>
      <c r="D38" s="4"/>
      <c r="E38" s="4">
        <f>IF(C38&gt;0,E37-C38,IF(D38&gt;0,E37+D38,0))</f>
        <v>0</v>
      </c>
      <c r="F38" s="2" t="str">
        <f>IF(E38&lt;0,"Dr",IF(E38=0," ","Cr"))</f>
        <v xml:space="preserve"> </v>
      </c>
    </row>
    <row r="39" spans="1:6" x14ac:dyDescent="0.3">
      <c r="C39" s="4"/>
      <c r="D39" s="4"/>
      <c r="E39" s="4"/>
    </row>
    <row r="40" spans="1:6" x14ac:dyDescent="0.3">
      <c r="A40" s="2" t="s">
        <v>69</v>
      </c>
      <c r="C40" s="4"/>
      <c r="D40" s="4"/>
      <c r="E40" s="4"/>
    </row>
    <row r="41" spans="1:6" x14ac:dyDescent="0.3">
      <c r="A41" s="3">
        <v>41649</v>
      </c>
      <c r="B41" s="2" t="s">
        <v>6</v>
      </c>
      <c r="C41" s="4"/>
      <c r="D41" s="4"/>
      <c r="E41" s="4">
        <v>0</v>
      </c>
    </row>
    <row r="42" spans="1:6" x14ac:dyDescent="0.3">
      <c r="A42" s="3"/>
      <c r="C42" s="4"/>
      <c r="D42" s="4"/>
      <c r="E42" s="4">
        <f>E41+C42+D42</f>
        <v>0</v>
      </c>
      <c r="F42" s="2" t="str">
        <f>IF(C42&gt;0,"Dr",IF(E42=0," ","Cr"))</f>
        <v xml:space="preserve"> </v>
      </c>
    </row>
    <row r="43" spans="1:6" x14ac:dyDescent="0.3">
      <c r="A43" s="3"/>
      <c r="C43" s="4"/>
      <c r="D43" s="4"/>
      <c r="E43" s="4">
        <f>IF(C43&gt;0,E42+C43,IF(D43&gt;0,E42-D43,0))</f>
        <v>0</v>
      </c>
      <c r="F43" s="2" t="str">
        <f>IF(E43&gt;0,"Dr",IF(E43=0," ","Cr"))</f>
        <v xml:space="preserve"> </v>
      </c>
    </row>
    <row r="44" spans="1:6" x14ac:dyDescent="0.3">
      <c r="C44" s="4"/>
      <c r="D44" s="4"/>
      <c r="E44" s="4">
        <f>IF(C44&gt;0,E43+C44,IF(D44&gt;0,E43-D44,0))</f>
        <v>0</v>
      </c>
      <c r="F44" s="2" t="str">
        <f>IF(E44&gt;0,"Dr",IF(E44=0," ","Cr"))</f>
        <v xml:space="preserve"> </v>
      </c>
    </row>
    <row r="45" spans="1:6" x14ac:dyDescent="0.3">
      <c r="C45" s="4"/>
      <c r="D45" s="4"/>
      <c r="E45" s="4"/>
    </row>
    <row r="46" spans="1:6" x14ac:dyDescent="0.3">
      <c r="A46" s="2" t="s">
        <v>11</v>
      </c>
      <c r="C46" s="4"/>
      <c r="D46" s="4"/>
      <c r="E46" s="4"/>
    </row>
    <row r="47" spans="1:6" x14ac:dyDescent="0.3">
      <c r="A47" s="3">
        <v>41649</v>
      </c>
      <c r="B47" s="2" t="s">
        <v>12</v>
      </c>
      <c r="C47" s="4">
        <v>4820</v>
      </c>
      <c r="D47" s="4"/>
      <c r="E47" s="4">
        <f>C47</f>
        <v>4820</v>
      </c>
      <c r="F47" s="2" t="s">
        <v>2</v>
      </c>
    </row>
    <row r="48" spans="1:6" x14ac:dyDescent="0.3">
      <c r="A48" s="3"/>
      <c r="C48" s="4"/>
      <c r="D48" s="4"/>
      <c r="E48" s="4">
        <f>IF(C48&gt;0,E47+C48,IF(D48&gt;0,E47-D48,0))</f>
        <v>0</v>
      </c>
      <c r="F48" s="2" t="str">
        <f>IF(E48&gt;0,"Dr",IF(E48=0," ","Cr"))</f>
        <v xml:space="preserve"> </v>
      </c>
    </row>
    <row r="49" spans="1:6" x14ac:dyDescent="0.3">
      <c r="A49" s="3"/>
      <c r="C49" s="4"/>
      <c r="D49" s="4"/>
      <c r="E49" s="4">
        <f>IF(C49&gt;0,E48+C49,IF(D49&gt;0,E48-D49,0))</f>
        <v>0</v>
      </c>
      <c r="F49" s="2" t="str">
        <f>IF(E49&gt;0,"Dr",IF(E49=0," ","Cr"))</f>
        <v xml:space="preserve"> </v>
      </c>
    </row>
    <row r="50" spans="1:6" x14ac:dyDescent="0.3">
      <c r="C50" s="4"/>
      <c r="D50" s="4"/>
      <c r="E50" s="4">
        <f>IF(C50&gt;0,E49+C50,IF(D50&gt;0,E49-D50,0))</f>
        <v>0</v>
      </c>
      <c r="F50" s="2" t="str">
        <f>IF(E50&gt;0,"Dr",IF(E50=0," ","Cr"))</f>
        <v xml:space="preserve"> </v>
      </c>
    </row>
    <row r="51" spans="1:6" x14ac:dyDescent="0.3">
      <c r="C51" s="4"/>
      <c r="D51" s="4"/>
      <c r="E51" s="4"/>
    </row>
    <row r="52" spans="1:6" x14ac:dyDescent="0.3">
      <c r="A52" s="2" t="s">
        <v>13</v>
      </c>
      <c r="C52" s="4"/>
      <c r="D52" s="4"/>
      <c r="E52" s="4"/>
    </row>
    <row r="53" spans="1:6" x14ac:dyDescent="0.3">
      <c r="A53" s="3">
        <v>41649</v>
      </c>
      <c r="B53" s="2" t="s">
        <v>6</v>
      </c>
      <c r="C53" s="4"/>
      <c r="D53" s="4">
        <v>272</v>
      </c>
      <c r="E53" s="4">
        <f>D53</f>
        <v>272</v>
      </c>
      <c r="F53" s="2" t="s">
        <v>3</v>
      </c>
    </row>
    <row r="54" spans="1:6" x14ac:dyDescent="0.3">
      <c r="A54" s="3"/>
      <c r="C54" s="4"/>
      <c r="D54" s="4"/>
      <c r="E54" s="4">
        <f t="shared" ref="E54:E59" si="0">IF(C54&gt;0,E53-C54,IF(D54&gt;0,E53+D54,0))</f>
        <v>0</v>
      </c>
      <c r="F54" s="2" t="str">
        <f t="shared" ref="F54:F59" si="1">IF(E54&lt;0,"Dr",IF(E54=0," ","Cr"))</f>
        <v xml:space="preserve"> </v>
      </c>
    </row>
    <row r="55" spans="1:6" x14ac:dyDescent="0.3">
      <c r="A55" s="3"/>
      <c r="C55" s="4"/>
      <c r="D55" s="4"/>
      <c r="E55" s="4">
        <f t="shared" si="0"/>
        <v>0</v>
      </c>
      <c r="F55" s="2" t="str">
        <f t="shared" si="1"/>
        <v xml:space="preserve"> </v>
      </c>
    </row>
    <row r="56" spans="1:6" x14ac:dyDescent="0.3">
      <c r="A56" s="3"/>
      <c r="C56" s="4"/>
      <c r="D56" s="4"/>
      <c r="E56" s="4">
        <f t="shared" si="0"/>
        <v>0</v>
      </c>
      <c r="F56" s="2" t="str">
        <f t="shared" si="1"/>
        <v xml:space="preserve"> </v>
      </c>
    </row>
    <row r="57" spans="1:6" x14ac:dyDescent="0.3">
      <c r="A57" s="3"/>
      <c r="C57" s="4"/>
      <c r="D57" s="4"/>
      <c r="E57" s="4">
        <f t="shared" si="0"/>
        <v>0</v>
      </c>
      <c r="F57" s="2" t="str">
        <f t="shared" si="1"/>
        <v xml:space="preserve"> </v>
      </c>
    </row>
    <row r="58" spans="1:6" x14ac:dyDescent="0.3">
      <c r="A58" s="3"/>
      <c r="C58" s="4"/>
      <c r="D58" s="4"/>
      <c r="E58" s="4">
        <f t="shared" si="0"/>
        <v>0</v>
      </c>
      <c r="F58" s="2" t="str">
        <f t="shared" si="1"/>
        <v xml:space="preserve"> </v>
      </c>
    </row>
    <row r="59" spans="1:6" x14ac:dyDescent="0.3">
      <c r="C59" s="4"/>
      <c r="D59" s="4"/>
      <c r="E59" s="4">
        <f t="shared" si="0"/>
        <v>0</v>
      </c>
      <c r="F59" s="2" t="str">
        <f t="shared" si="1"/>
        <v xml:space="preserve"> </v>
      </c>
    </row>
    <row r="60" spans="1:6" x14ac:dyDescent="0.3">
      <c r="C60" s="4"/>
      <c r="D60" s="4"/>
      <c r="E60" s="4"/>
    </row>
    <row r="61" spans="1:6" x14ac:dyDescent="0.3">
      <c r="A61" s="2" t="s">
        <v>14</v>
      </c>
      <c r="C61" s="4"/>
      <c r="D61" s="4"/>
      <c r="E61" s="4"/>
    </row>
    <row r="62" spans="1:6" x14ac:dyDescent="0.3">
      <c r="A62" s="3">
        <v>41649</v>
      </c>
      <c r="B62" s="2" t="s">
        <v>6</v>
      </c>
      <c r="C62" s="4"/>
      <c r="D62" s="4"/>
      <c r="E62" s="4">
        <v>0</v>
      </c>
    </row>
    <row r="63" spans="1:6" x14ac:dyDescent="0.3">
      <c r="A63" s="3"/>
      <c r="C63" s="4"/>
      <c r="D63" s="4"/>
      <c r="E63" s="4">
        <f>E62+C63+D63</f>
        <v>0</v>
      </c>
      <c r="F63" s="2" t="str">
        <f>IF(C63&gt;0,"Dr",IF(E63=0," ","Cr"))</f>
        <v xml:space="preserve"> </v>
      </c>
    </row>
    <row r="64" spans="1:6" x14ac:dyDescent="0.3">
      <c r="A64" s="3"/>
      <c r="C64" s="4"/>
      <c r="D64" s="4"/>
      <c r="E64"/>
      <c r="F64"/>
    </row>
    <row r="65" spans="1:6" x14ac:dyDescent="0.3">
      <c r="C65" s="4"/>
      <c r="D65" s="4"/>
      <c r="E65"/>
      <c r="F65"/>
    </row>
    <row r="66" spans="1:6" x14ac:dyDescent="0.3">
      <c r="C66" s="4"/>
      <c r="D66" s="4"/>
      <c r="E66" s="4"/>
    </row>
    <row r="67" spans="1:6" x14ac:dyDescent="0.3">
      <c r="A67" s="2" t="s">
        <v>15</v>
      </c>
      <c r="C67" s="4"/>
      <c r="D67" s="4"/>
      <c r="E67" s="4"/>
    </row>
    <row r="68" spans="1:6" x14ac:dyDescent="0.3">
      <c r="A68" s="3">
        <v>41649</v>
      </c>
      <c r="B68" s="2" t="s">
        <v>6</v>
      </c>
      <c r="C68" s="4"/>
      <c r="D68" s="4"/>
      <c r="E68" s="4">
        <v>0</v>
      </c>
    </row>
    <row r="69" spans="1:6" x14ac:dyDescent="0.3">
      <c r="A69" s="3"/>
      <c r="C69" s="4"/>
      <c r="D69" s="4"/>
      <c r="E69" s="4">
        <f>E68+C69+D69</f>
        <v>0</v>
      </c>
      <c r="F69" s="2" t="str">
        <f>IF(C69&gt;0,"Dr",IF(E69=0," ","Cr"))</f>
        <v xml:space="preserve"> </v>
      </c>
    </row>
    <row r="70" spans="1:6" x14ac:dyDescent="0.3">
      <c r="A70" s="3"/>
      <c r="C70" s="4"/>
      <c r="D70" s="4"/>
      <c r="E70"/>
      <c r="F70"/>
    </row>
    <row r="71" spans="1:6" x14ac:dyDescent="0.3">
      <c r="C71" s="4"/>
      <c r="D71" s="4"/>
      <c r="E71"/>
      <c r="F71"/>
    </row>
    <row r="72" spans="1:6" x14ac:dyDescent="0.3">
      <c r="C72" s="4"/>
      <c r="D72" s="4"/>
      <c r="E72" s="4"/>
    </row>
    <row r="73" spans="1:6" x14ac:dyDescent="0.3">
      <c r="A73" s="2" t="s">
        <v>16</v>
      </c>
      <c r="C73" s="4"/>
      <c r="D73" s="4"/>
      <c r="E73" s="4"/>
    </row>
    <row r="74" spans="1:6" x14ac:dyDescent="0.3">
      <c r="A74" s="3">
        <v>41649</v>
      </c>
      <c r="B74" s="2" t="s">
        <v>6</v>
      </c>
      <c r="C74" s="4">
        <v>315</v>
      </c>
      <c r="D74" s="4"/>
      <c r="E74" s="4">
        <f>C74</f>
        <v>315</v>
      </c>
      <c r="F74" s="2" t="s">
        <v>2</v>
      </c>
    </row>
    <row r="75" spans="1:6" x14ac:dyDescent="0.3">
      <c r="C75" s="4"/>
      <c r="D75" s="4"/>
      <c r="E75" s="4">
        <f>IF(C75&gt;0,E74+C75,IF(D75&gt;0,E74-D75,0))</f>
        <v>0</v>
      </c>
      <c r="F75" s="2" t="str">
        <f>IF(E75&gt;0,"Dr",IF(E75=0," ","Cr"))</f>
        <v xml:space="preserve"> </v>
      </c>
    </row>
    <row r="76" spans="1:6" x14ac:dyDescent="0.3">
      <c r="C76" s="4"/>
      <c r="D76" s="4"/>
      <c r="E76" s="4">
        <f>IF(C76&gt;0,E75+C76,IF(D76&gt;0,E75-D76,0))</f>
        <v>0</v>
      </c>
      <c r="F76" s="2" t="str">
        <f>IF(E76&gt;0,"Dr",IF(E76=0," ","Cr"))</f>
        <v xml:space="preserve"> </v>
      </c>
    </row>
    <row r="77" spans="1:6" x14ac:dyDescent="0.3">
      <c r="E77"/>
      <c r="F77"/>
    </row>
    <row r="78" spans="1:6" x14ac:dyDescent="0.3">
      <c r="E78"/>
      <c r="F78"/>
    </row>
  </sheetData>
  <phoneticPr fontId="1" type="noConversion"/>
  <conditionalFormatting sqref="C6:E8 E12:E14 E69 E18:E20 E30:E32 E36:E38 E24:E26 E42:E44 E63 E48:E50 E75:E76 E54:E59">
    <cfRule type="cellIs" dxfId="1" priority="1" stopIfTrue="1" operator="equal">
      <formula>0</formula>
    </cfRule>
  </conditionalFormatting>
  <conditionalFormatting sqref="C12:D14">
    <cfRule type="cellIs" dxfId="0" priority="2" stopIfTrue="1" operator="lessThanOrEqual">
      <formula>0</formula>
    </cfRule>
  </conditionalFormatting>
  <printOptions headings="1" gridLines="1"/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L24"/>
  <sheetViews>
    <sheetView workbookViewId="0"/>
  </sheetViews>
  <sheetFormatPr defaultRowHeight="15" x14ac:dyDescent="0.3"/>
  <cols>
    <col min="1" max="1" width="33.5703125" style="2" customWidth="1"/>
    <col min="2" max="2" width="9.140625" style="2"/>
    <col min="3" max="3" width="4.85546875" style="2" customWidth="1"/>
    <col min="4" max="4" width="9.140625" style="2"/>
    <col min="5" max="6" width="6.140625" style="2" customWidth="1"/>
    <col min="7" max="7" width="47.855468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6384" width="9.140625" style="2"/>
  </cols>
  <sheetData>
    <row r="1" spans="1:10" ht="18" x14ac:dyDescent="0.35">
      <c r="A1" s="1" t="s">
        <v>17</v>
      </c>
    </row>
    <row r="3" spans="1:10" x14ac:dyDescent="0.3">
      <c r="A3" s="5" t="s">
        <v>32</v>
      </c>
      <c r="G3" s="5" t="s">
        <v>33</v>
      </c>
    </row>
    <row r="4" spans="1:10" x14ac:dyDescent="0.3">
      <c r="A4" s="6" t="s">
        <v>18</v>
      </c>
    </row>
    <row r="5" spans="1:10" x14ac:dyDescent="0.3">
      <c r="G5" s="2" t="s">
        <v>34</v>
      </c>
      <c r="J5" s="12"/>
    </row>
    <row r="6" spans="1:10" x14ac:dyDescent="0.3">
      <c r="A6" s="2" t="s">
        <v>35</v>
      </c>
      <c r="D6" s="7">
        <v>2000</v>
      </c>
    </row>
    <row r="7" spans="1:10" x14ac:dyDescent="0.3">
      <c r="A7" s="2" t="s">
        <v>31</v>
      </c>
      <c r="D7" s="8">
        <v>10500</v>
      </c>
      <c r="H7" s="10" t="s">
        <v>19</v>
      </c>
      <c r="I7" s="10"/>
      <c r="J7" s="10" t="s">
        <v>20</v>
      </c>
    </row>
    <row r="8" spans="1:10" x14ac:dyDescent="0.3">
      <c r="G8" s="2" t="s">
        <v>25</v>
      </c>
      <c r="H8" s="12"/>
      <c r="J8" s="12"/>
    </row>
    <row r="9" spans="1:10" x14ac:dyDescent="0.3">
      <c r="B9" s="10" t="s">
        <v>19</v>
      </c>
      <c r="C9" s="10"/>
      <c r="D9" s="10" t="s">
        <v>20</v>
      </c>
    </row>
    <row r="10" spans="1:10" x14ac:dyDescent="0.3">
      <c r="A10" s="2" t="s">
        <v>26</v>
      </c>
      <c r="B10" s="9">
        <v>9</v>
      </c>
      <c r="C10" s="9"/>
      <c r="D10" s="9">
        <v>12</v>
      </c>
      <c r="G10" s="2" t="s">
        <v>36</v>
      </c>
      <c r="H10" s="13"/>
      <c r="J10" s="13"/>
    </row>
    <row r="11" spans="1:10" x14ac:dyDescent="0.3">
      <c r="A11" s="2" t="s">
        <v>27</v>
      </c>
      <c r="B11" s="9"/>
      <c r="C11" s="9"/>
      <c r="D11" s="9"/>
    </row>
    <row r="12" spans="1:10" x14ac:dyDescent="0.3">
      <c r="A12" s="2" t="s">
        <v>23</v>
      </c>
      <c r="B12" s="9">
        <v>2</v>
      </c>
      <c r="C12" s="9"/>
      <c r="D12" s="9">
        <v>2.5</v>
      </c>
      <c r="G12" s="2" t="s">
        <v>37</v>
      </c>
      <c r="H12" s="13"/>
      <c r="J12" s="13"/>
    </row>
    <row r="13" spans="1:10" x14ac:dyDescent="0.3">
      <c r="A13" s="2" t="s">
        <v>24</v>
      </c>
      <c r="B13" s="9">
        <v>2.5</v>
      </c>
      <c r="C13" s="9"/>
      <c r="D13" s="9">
        <v>4.5</v>
      </c>
    </row>
    <row r="14" spans="1:10" x14ac:dyDescent="0.3">
      <c r="A14" s="2" t="s">
        <v>28</v>
      </c>
      <c r="B14" s="9">
        <v>0.5</v>
      </c>
      <c r="C14" s="9"/>
      <c r="D14" s="9">
        <v>1</v>
      </c>
      <c r="G14" s="2" t="s">
        <v>54</v>
      </c>
      <c r="H14" s="12"/>
      <c r="J14" s="12"/>
    </row>
    <row r="15" spans="1:10" x14ac:dyDescent="0.3">
      <c r="A15" s="2" t="s">
        <v>29</v>
      </c>
      <c r="B15" s="2">
        <v>0.25</v>
      </c>
      <c r="D15" s="2">
        <v>0.5</v>
      </c>
    </row>
    <row r="16" spans="1:10" x14ac:dyDescent="0.3">
      <c r="A16" s="2" t="s">
        <v>25</v>
      </c>
      <c r="B16" s="7">
        <v>2400</v>
      </c>
      <c r="C16" s="7"/>
      <c r="D16" s="7">
        <v>3500</v>
      </c>
      <c r="G16" s="2" t="s">
        <v>55</v>
      </c>
      <c r="H16" s="12"/>
      <c r="J16" s="12"/>
    </row>
    <row r="17" spans="1:12" x14ac:dyDescent="0.3">
      <c r="A17" s="2" t="s">
        <v>58</v>
      </c>
      <c r="B17" s="7">
        <v>600</v>
      </c>
      <c r="C17" s="7"/>
      <c r="D17" s="7">
        <v>1400</v>
      </c>
    </row>
    <row r="18" spans="1:12" x14ac:dyDescent="0.3">
      <c r="A18" s="2" t="s">
        <v>30</v>
      </c>
      <c r="B18" s="7">
        <v>2400</v>
      </c>
      <c r="C18" s="7"/>
      <c r="D18" s="7">
        <v>2800</v>
      </c>
      <c r="G18" s="2" t="s">
        <v>57</v>
      </c>
      <c r="H18" s="12"/>
      <c r="J18" s="12"/>
    </row>
    <row r="20" spans="1:12" x14ac:dyDescent="0.3">
      <c r="G20" s="2" t="s">
        <v>38</v>
      </c>
      <c r="H20" s="13"/>
      <c r="J20" s="13"/>
      <c r="L20" s="13"/>
    </row>
    <row r="21" spans="1:12" x14ac:dyDescent="0.3">
      <c r="H21" s="11"/>
      <c r="I21" s="11"/>
      <c r="J21" s="11"/>
      <c r="K21" s="11"/>
      <c r="L21" s="11"/>
    </row>
    <row r="22" spans="1:12" x14ac:dyDescent="0.3">
      <c r="G22" s="2" t="s">
        <v>39</v>
      </c>
      <c r="L22" s="13"/>
    </row>
    <row r="23" spans="1:12" x14ac:dyDescent="0.3">
      <c r="L23" s="11"/>
    </row>
    <row r="24" spans="1:12" x14ac:dyDescent="0.3">
      <c r="G24" s="2" t="s">
        <v>56</v>
      </c>
      <c r="L24" s="13"/>
    </row>
  </sheetData>
  <phoneticPr fontId="1" type="noConversion"/>
  <printOptions headings="1" gridLines="1"/>
  <pageMargins left="0.74803149606299213" right="0.74803149606299213" top="0.98425196850393704" bottom="0.98425196850393704" header="0.51181102362204722" footer="0.51181102362204722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H23"/>
  <sheetViews>
    <sheetView workbookViewId="0">
      <selection activeCell="F13" sqref="F13"/>
    </sheetView>
  </sheetViews>
  <sheetFormatPr defaultRowHeight="15" x14ac:dyDescent="0.3"/>
  <cols>
    <col min="1" max="1" width="23" style="2" customWidth="1"/>
    <col min="2" max="4" width="9.140625" style="2"/>
    <col min="5" max="5" width="6.28515625" style="2" customWidth="1"/>
    <col min="6" max="6" width="32.5703125" style="2" bestFit="1" customWidth="1"/>
    <col min="7" max="8" width="10" style="2" customWidth="1"/>
    <col min="9" max="16384" width="9.140625" style="2"/>
  </cols>
  <sheetData>
    <row r="1" spans="1:8" ht="18" x14ac:dyDescent="0.35">
      <c r="A1" s="1" t="s">
        <v>49</v>
      </c>
      <c r="F1" s="1" t="s">
        <v>40</v>
      </c>
    </row>
    <row r="2" spans="1:8" ht="18" x14ac:dyDescent="0.35">
      <c r="F2" s="1" t="s">
        <v>53</v>
      </c>
    </row>
    <row r="3" spans="1:8" x14ac:dyDescent="0.3">
      <c r="B3" s="10" t="s">
        <v>41</v>
      </c>
      <c r="C3" s="10" t="s">
        <v>33</v>
      </c>
      <c r="D3" s="10" t="s">
        <v>50</v>
      </c>
    </row>
    <row r="4" spans="1:8" x14ac:dyDescent="0.3">
      <c r="A4" s="2" t="s">
        <v>51</v>
      </c>
      <c r="B4" s="7">
        <v>6000</v>
      </c>
      <c r="C4" s="7">
        <v>7500</v>
      </c>
      <c r="D4" s="7">
        <v>8600</v>
      </c>
      <c r="G4" s="10" t="s">
        <v>33</v>
      </c>
      <c r="H4" s="10" t="s">
        <v>50</v>
      </c>
    </row>
    <row r="5" spans="1:8" x14ac:dyDescent="0.3">
      <c r="G5" s="10" t="s">
        <v>42</v>
      </c>
      <c r="H5" s="10" t="s">
        <v>42</v>
      </c>
    </row>
    <row r="6" spans="1:8" x14ac:dyDescent="0.3">
      <c r="A6" s="5" t="s">
        <v>52</v>
      </c>
      <c r="B6" s="17" t="s">
        <v>42</v>
      </c>
      <c r="F6" s="2" t="s">
        <v>46</v>
      </c>
      <c r="G6" s="4"/>
      <c r="H6" s="4"/>
    </row>
    <row r="7" spans="1:8" x14ac:dyDescent="0.3">
      <c r="A7" s="2" t="s">
        <v>26</v>
      </c>
      <c r="B7" s="16">
        <v>10</v>
      </c>
    </row>
    <row r="8" spans="1:8" x14ac:dyDescent="0.3">
      <c r="A8" s="2" t="s">
        <v>22</v>
      </c>
      <c r="B8" s="16">
        <v>3.5</v>
      </c>
      <c r="F8" s="2" t="s">
        <v>43</v>
      </c>
    </row>
    <row r="9" spans="1:8" x14ac:dyDescent="0.3">
      <c r="A9" s="2" t="s">
        <v>21</v>
      </c>
      <c r="B9" s="16">
        <v>2.2999999999999998</v>
      </c>
      <c r="F9" s="2" t="s">
        <v>64</v>
      </c>
      <c r="G9" s="4"/>
      <c r="H9" s="4"/>
    </row>
    <row r="10" spans="1:8" x14ac:dyDescent="0.3">
      <c r="A10" s="2" t="s">
        <v>45</v>
      </c>
      <c r="B10" s="16">
        <v>0.75</v>
      </c>
      <c r="F10" s="2" t="s">
        <v>65</v>
      </c>
      <c r="G10" s="4"/>
      <c r="H10" s="4"/>
    </row>
    <row r="11" spans="1:8" x14ac:dyDescent="0.3">
      <c r="F11" s="2" t="s">
        <v>67</v>
      </c>
      <c r="G11" s="14"/>
      <c r="H11" s="14"/>
    </row>
    <row r="12" spans="1:8" x14ac:dyDescent="0.3">
      <c r="G12" s="4"/>
      <c r="H12" s="4"/>
    </row>
    <row r="14" spans="1:8" ht="15" customHeight="1" x14ac:dyDescent="0.3">
      <c r="A14" s="18" t="s">
        <v>59</v>
      </c>
      <c r="F14" s="2" t="s">
        <v>44</v>
      </c>
    </row>
    <row r="15" spans="1:8" x14ac:dyDescent="0.3">
      <c r="F15" s="2" t="s">
        <v>21</v>
      </c>
      <c r="G15" s="4"/>
      <c r="H15" s="4"/>
    </row>
    <row r="16" spans="1:8" x14ac:dyDescent="0.3">
      <c r="A16" s="19" t="s">
        <v>60</v>
      </c>
      <c r="F16" s="2" t="s">
        <v>22</v>
      </c>
      <c r="G16" s="4"/>
      <c r="H16" s="4"/>
    </row>
    <row r="17" spans="1:8" x14ac:dyDescent="0.3">
      <c r="A17" s="2" t="s">
        <v>61</v>
      </c>
      <c r="B17" s="20">
        <v>5000</v>
      </c>
      <c r="F17" s="2" t="s">
        <v>45</v>
      </c>
      <c r="G17" s="4"/>
      <c r="H17" s="4"/>
    </row>
    <row r="18" spans="1:8" x14ac:dyDescent="0.3">
      <c r="F18" s="2" t="s">
        <v>39</v>
      </c>
      <c r="G18" s="4"/>
      <c r="H18" s="4"/>
    </row>
    <row r="19" spans="1:8" x14ac:dyDescent="0.3">
      <c r="A19" s="19" t="s">
        <v>62</v>
      </c>
      <c r="F19" s="2" t="s">
        <v>66</v>
      </c>
      <c r="G19" s="14"/>
      <c r="H19" s="14"/>
    </row>
    <row r="20" spans="1:8" x14ac:dyDescent="0.3">
      <c r="A20" s="2" t="s">
        <v>61</v>
      </c>
      <c r="B20" s="20">
        <v>2800</v>
      </c>
      <c r="G20" s="4"/>
      <c r="H20" s="4"/>
    </row>
    <row r="21" spans="1:8" ht="15.75" thickBot="1" x14ac:dyDescent="0.35">
      <c r="A21" s="2" t="s">
        <v>63</v>
      </c>
      <c r="B21" s="20">
        <v>2000</v>
      </c>
    </row>
    <row r="22" spans="1:8" ht="15.75" thickBot="1" x14ac:dyDescent="0.35">
      <c r="F22" s="2" t="s">
        <v>47</v>
      </c>
      <c r="G22" s="15"/>
      <c r="H22" s="15"/>
    </row>
    <row r="23" spans="1:8" ht="15.75" thickTop="1" x14ac:dyDescent="0.3"/>
  </sheetData>
  <phoneticPr fontId="1" type="noConversion"/>
  <printOptions headings="1" gridLines="1"/>
  <pageMargins left="0.74803149606299213" right="0.74803149606299213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Ledger</vt:lpstr>
      <vt:lpstr>Profit</vt:lpstr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Gumbrell</dc:creator>
  <cp:lastModifiedBy>Jennifer Gumbrell</cp:lastModifiedBy>
  <cp:lastPrinted>2015-01-28T00:46:59Z</cp:lastPrinted>
  <dcterms:created xsi:type="dcterms:W3CDTF">2014-09-22T18:38:10Z</dcterms:created>
  <dcterms:modified xsi:type="dcterms:W3CDTF">2015-09-02T11:03:19Z</dcterms:modified>
</cp:coreProperties>
</file>