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anow-my.sharepoint.com/personal/john_tweedie_sqa_org_uk/Documents/Documents/"/>
    </mc:Choice>
  </mc:AlternateContent>
  <xr:revisionPtr revIDLastSave="0" documentId="8_{FDCCD32A-FD98-4B17-BD43-D733F92BA50C}" xr6:coauthVersionLast="47" xr6:coauthVersionMax="47" xr10:uidLastSave="{00000000-0000-0000-0000-000000000000}"/>
  <bookViews>
    <workbookView xWindow="-108" yWindow="-108" windowWidth="23256" windowHeight="12576" tabRatio="929" xr2:uid="{00000000-000D-0000-FFFF-FFFF00000000}"/>
  </bookViews>
  <sheets>
    <sheet name="Appendix 1" sheetId="10" r:id="rId1"/>
    <sheet name="Appendix 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" l="1"/>
  <c r="C8" i="1" s="1"/>
  <c r="C12" i="1"/>
  <c r="C11" i="1"/>
  <c r="C10" i="1"/>
  <c r="C9" i="1"/>
  <c r="D187" i="1"/>
  <c r="C95" i="10"/>
  <c r="C94" i="10"/>
  <c r="C93" i="10"/>
  <c r="C92" i="10"/>
  <c r="C91" i="10"/>
  <c r="C82" i="10"/>
  <c r="C81" i="10"/>
  <c r="C80" i="10"/>
  <c r="C79" i="10"/>
  <c r="C65" i="10"/>
  <c r="C64" i="10"/>
  <c r="C63" i="10"/>
  <c r="C62" i="10"/>
  <c r="C40" i="10"/>
  <c r="C39" i="10"/>
  <c r="C38" i="10"/>
  <c r="C51" i="10"/>
  <c r="C50" i="10"/>
  <c r="C49" i="10"/>
  <c r="C48" i="10"/>
  <c r="C37" i="10"/>
  <c r="D174" i="1" l="1"/>
  <c r="D167" i="1"/>
  <c r="D160" i="1"/>
  <c r="C83" i="10"/>
  <c r="C41" i="10" l="1"/>
  <c r="C52" i="10"/>
  <c r="C66" i="10"/>
  <c r="C96" i="10"/>
  <c r="C13" i="1"/>
</calcChain>
</file>

<file path=xl/sharedStrings.xml><?xml version="1.0" encoding="utf-8"?>
<sst xmlns="http://schemas.openxmlformats.org/spreadsheetml/2006/main" count="547" uniqueCount="146">
  <si>
    <t>Scottish Qualifications Authority</t>
  </si>
  <si>
    <t>APPENDIX 2</t>
  </si>
  <si>
    <t>PUBLIC SECTOR REFORM (SCOTLAND) ACT 2010 (PSRA)</t>
  </si>
  <si>
    <t>Summary</t>
  </si>
  <si>
    <t>Core Activity</t>
  </si>
  <si>
    <t>Programme Grant Activity</t>
  </si>
  <si>
    <t>Other Income Generating Activity</t>
  </si>
  <si>
    <t>Combination</t>
  </si>
  <si>
    <t>Total Payments in excess of £25,000</t>
  </si>
  <si>
    <t>CORE</t>
  </si>
  <si>
    <t>Payee</t>
  </si>
  <si>
    <t>Date Paid</t>
  </si>
  <si>
    <t>Amount Paid</t>
  </si>
  <si>
    <t>Subject Matter</t>
  </si>
  <si>
    <t>Category</t>
  </si>
  <si>
    <t>Core</t>
  </si>
  <si>
    <t>PROGRAMME GRANT</t>
  </si>
  <si>
    <t>OTHER INCOME GENERATING ACTIVITY</t>
  </si>
  <si>
    <t>COMBINATION</t>
  </si>
  <si>
    <t>APPENDIX 1</t>
  </si>
  <si>
    <t>£000's</t>
  </si>
  <si>
    <t>ACTIVITY</t>
  </si>
  <si>
    <t>PUBLIC RELATIONS</t>
  </si>
  <si>
    <t>Core activity and other income generating activity</t>
  </si>
  <si>
    <t>Programme grant activity</t>
  </si>
  <si>
    <t>TOTAL SPEND</t>
  </si>
  <si>
    <t>OVERSEAS TRAVEL</t>
  </si>
  <si>
    <t>Core activity</t>
  </si>
  <si>
    <t>Other Income generating activity</t>
  </si>
  <si>
    <t>HOSPITALITY &amp; ENTERTAINMENT</t>
  </si>
  <si>
    <t>Other income generating activity</t>
  </si>
  <si>
    <t>EXTERNAL CONSULTANTS</t>
  </si>
  <si>
    <t xml:space="preserve">PAYMENTS WITH A VALUE IN EXCESS OF £25,000 </t>
  </si>
  <si>
    <t>IT costs</t>
  </si>
  <si>
    <t>Certification costs</t>
  </si>
  <si>
    <t>Property costs</t>
  </si>
  <si>
    <t>Secondment costs</t>
  </si>
  <si>
    <t>Printing costs</t>
  </si>
  <si>
    <t>Postage costs</t>
  </si>
  <si>
    <t>Staff costs</t>
  </si>
  <si>
    <t>Conference &amp; Travel costs</t>
  </si>
  <si>
    <t>Recruitment costs</t>
  </si>
  <si>
    <t>Legal costs</t>
  </si>
  <si>
    <t>PAYMENTS IN EXCESS OF £25,000</t>
  </si>
  <si>
    <t>RNQ</t>
  </si>
  <si>
    <t xml:space="preserve">The Public Services Reform (Scotland) Act 2010 came into effect on 1 October 2010.  Sections 31 to 32 of </t>
  </si>
  <si>
    <t xml:space="preserve">the Act places duties on listed public bodies to provide and publish information on expenditure and  </t>
  </si>
  <si>
    <t>certain other matters. The Act requires the SQA, along with other public bodies, to publish information on:</t>
  </si>
  <si>
    <t>Expenditure in relation to:</t>
  </si>
  <si>
    <t xml:space="preserve">     - public relations</t>
  </si>
  <si>
    <t xml:space="preserve">     - overseas travel</t>
  </si>
  <si>
    <t xml:space="preserve">     - hospitality and entertainment</t>
  </si>
  <si>
    <t xml:space="preserve">     - external consultancy</t>
  </si>
  <si>
    <t>Payments with a value in excess of £25,000</t>
  </si>
  <si>
    <t>Members or employees who receive remuneration in excess of £150,000</t>
  </si>
  <si>
    <t>Sustainable economic growth</t>
  </si>
  <si>
    <t>Efficiency, effectiveness and economy</t>
  </si>
  <si>
    <t xml:space="preserve">Expenditure information, to be disclosed under the requirements of the PSRA 2010 Act, is provided for </t>
  </si>
  <si>
    <t>each of the categories noted below where relevant.</t>
  </si>
  <si>
    <t>- Core activity                                              -  SQA's function as Scotland's national awarding body.</t>
  </si>
  <si>
    <t xml:space="preserve">- Programme grant activity                    - Government funded activity such as the Accreditation function and </t>
  </si>
  <si>
    <t xml:space="preserve">                                                                             initiatives such as the Scottish Survey of Literacy and Numeracy</t>
  </si>
  <si>
    <t xml:space="preserve">                                                                             and Curriculum for Excellence</t>
  </si>
  <si>
    <t>- Other Income generating activity    - including international activity and specialised awarding.</t>
  </si>
  <si>
    <t>Includes marketing, advertising campaigns, media relations, design, external events, conferences and</t>
  </si>
  <si>
    <t>exhibitions, sponsorship, publications and media planning.</t>
  </si>
  <si>
    <t>Includes the costs of overseas travel and all associated costs such as accommodation and incidental costs.</t>
  </si>
  <si>
    <t xml:space="preserve"> </t>
  </si>
  <si>
    <t>Includes the costs for any gifts, meals, parties, receptions, invitations or tickets to public, sporting,</t>
  </si>
  <si>
    <t>cultural or other events accorded by the SQA to its own members, employees or third parties,</t>
  </si>
  <si>
    <t>for whatever reason.  The costs of reasonable travel, subsistence allowances and expenses necessarily</t>
  </si>
  <si>
    <t>incurred in relation to service as a member or employee are excluded.</t>
  </si>
  <si>
    <t xml:space="preserve">The Scottish Government defines "consultancy" as including a wide range of professional services such as </t>
  </si>
  <si>
    <t xml:space="preserve">management consultancy, IT consultancy, financial consultancy, construction or infrastructure related </t>
  </si>
  <si>
    <t>consultancy, research and evaluation and policy development. The expenditure contained in this</t>
  </si>
  <si>
    <t>section reflects this definition.</t>
  </si>
  <si>
    <t xml:space="preserve">The SQA mainly uses external consultancy, as defined, for services that support business improvement,   </t>
  </si>
  <si>
    <t xml:space="preserve">such as the development of management, corporate and specific strategy,  performance improvement, </t>
  </si>
  <si>
    <t>irregular specialist advice and guidance and business best practice and efficiency.</t>
  </si>
  <si>
    <t>See separate schedule specifying the amount of each individual payment in excess of £25,000, the payee,</t>
  </si>
  <si>
    <t>the date paid, the subject matter and the activity category.</t>
  </si>
  <si>
    <t>MEMBERS OR EMPLOYEES WHO RECEIVED REMUNERATION IN EXCESS OF £150,000</t>
  </si>
  <si>
    <t>No member or employee received this level of remuneration.</t>
  </si>
  <si>
    <t>SUSTAINABLE GROWTH AND EFFICIENCY, EFFECTIVENESS &amp; ECONOMY</t>
  </si>
  <si>
    <t>A statement for each of the above is provided in the SQA's annual report and accounts.</t>
  </si>
  <si>
    <t>Period Paid</t>
  </si>
  <si>
    <t>Albacore</t>
  </si>
  <si>
    <t>Catering costs</t>
  </si>
  <si>
    <t>Adare Sec Limited</t>
  </si>
  <si>
    <t>Spring Technology Staffing Services</t>
  </si>
  <si>
    <t>Gartner Uk Limited</t>
  </si>
  <si>
    <t>Atos It Services Uk Ltd</t>
  </si>
  <si>
    <t>Venesky-Brown Recruitment Ltd</t>
  </si>
  <si>
    <t>Lorien Resourcing Limited</t>
  </si>
  <si>
    <t>Quorum Network Resources Ltd</t>
  </si>
  <si>
    <t>Capita Business Services Ltd</t>
  </si>
  <si>
    <t>Agilisys Limited</t>
  </si>
  <si>
    <t>Hp Inc Uk Limited</t>
  </si>
  <si>
    <t>Ncc Group</t>
  </si>
  <si>
    <t>Open Text Uk Ltd</t>
  </si>
  <si>
    <t>Tibco Software (Ire) Ltd</t>
  </si>
  <si>
    <t>Civic Computing</t>
  </si>
  <si>
    <t>R M Education Plc</t>
  </si>
  <si>
    <t>Tron Systems Ltd</t>
  </si>
  <si>
    <t>Absoft Limited</t>
  </si>
  <si>
    <t>Hvr Software Bv</t>
  </si>
  <si>
    <t>Sas Software Ltd</t>
  </si>
  <si>
    <t>Btl Group Ltd</t>
  </si>
  <si>
    <t>Softwareone Uk Ltd</t>
  </si>
  <si>
    <t>Marketing and Agency Fees</t>
  </si>
  <si>
    <t>Marketo Emea Ltd</t>
  </si>
  <si>
    <t>Parcelforce</t>
  </si>
  <si>
    <t>Royal Mail</t>
  </si>
  <si>
    <t>Page Bros</t>
  </si>
  <si>
    <t>Clyde Paper And Print</t>
  </si>
  <si>
    <t>Senator International Ltd</t>
  </si>
  <si>
    <t>Rawi &amp; Co Associates Ltd</t>
  </si>
  <si>
    <t>Apam Ltd</t>
  </si>
  <si>
    <t>Fes Fm Ltd</t>
  </si>
  <si>
    <t>Harvey Nash Plc</t>
  </si>
  <si>
    <t>Ashbrook Research &amp; Consultancy</t>
  </si>
  <si>
    <t>Research costs</t>
  </si>
  <si>
    <t>Pertemps Ltd</t>
  </si>
  <si>
    <t>South Lanarkshire Council</t>
  </si>
  <si>
    <t>Corporate Travel Management (North Of England) Limited</t>
  </si>
  <si>
    <t>Execspace Ltd</t>
  </si>
  <si>
    <t>Lockton Companies Llp</t>
  </si>
  <si>
    <t>Insurance costs</t>
  </si>
  <si>
    <t>Brodies Llp Fao Ramsay Hall</t>
  </si>
  <si>
    <t>Return for the accounting period 1 April 2020 to 31 March 2021</t>
  </si>
  <si>
    <t>Consultancy costs</t>
  </si>
  <si>
    <t>Softcat Plc</t>
  </si>
  <si>
    <t>China-Britain Business Council</t>
  </si>
  <si>
    <t>Edge Testing Solutions</t>
  </si>
  <si>
    <t>Version 1 Limited</t>
  </si>
  <si>
    <t>Asa International Ltd</t>
  </si>
  <si>
    <t>Ivanti Uk Limited</t>
  </si>
  <si>
    <t>Unit4 Business Software Limited</t>
  </si>
  <si>
    <t>Obrizum Group Ltd</t>
  </si>
  <si>
    <t>Orbus Software</t>
  </si>
  <si>
    <t>Newslink Scotland Ltd</t>
  </si>
  <si>
    <t>Whitespace Scotalnd Ltd</t>
  </si>
  <si>
    <t>Initial Packaging Ltd</t>
  </si>
  <si>
    <t>Qualification costs</t>
  </si>
  <si>
    <t>Dumfries And Galloway Council</t>
  </si>
  <si>
    <t>Stirling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</si>
</sst>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5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5" fillId="0" borderId="0"/>
    <xf numFmtId="9" fontId="2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1" applyFont="1"/>
    <xf numFmtId="0" fontId="4" fillId="0" borderId="0" xfId="1" applyFont="1"/>
    <xf numFmtId="0" fontId="4" fillId="15" borderId="2" xfId="1" applyFont="1" applyFill="1" applyBorder="1"/>
    <xf numFmtId="0" fontId="4" fillId="15" borderId="2" xfId="1" applyFont="1" applyFill="1" applyBorder="1" applyAlignment="1">
      <alignment horizontal="center"/>
    </xf>
    <xf numFmtId="0" fontId="3" fillId="0" borderId="0" xfId="1"/>
    <xf numFmtId="164" fontId="0" fillId="0" borderId="0" xfId="2" applyNumberFormat="1" applyFont="1"/>
    <xf numFmtId="0" fontId="4" fillId="0" borderId="2" xfId="1" applyFont="1" applyBorder="1"/>
    <xf numFmtId="0" fontId="3" fillId="0" borderId="0" xfId="1" applyAlignment="1">
      <alignment horizontal="left"/>
    </xf>
    <xf numFmtId="164" fontId="5" fillId="16" borderId="2" xfId="2" applyNumberFormat="1" applyFont="1" applyFill="1" applyBorder="1" applyAlignment="1">
      <alignment horizontal="left" wrapText="1"/>
    </xf>
    <xf numFmtId="0" fontId="0" fillId="16" borderId="2" xfId="3" applyFont="1" applyFill="1" applyBorder="1" applyAlignment="1">
      <alignment horizontal="left" wrapText="1"/>
    </xf>
    <xf numFmtId="0" fontId="3" fillId="0" borderId="0" xfId="1" applyAlignment="1">
      <alignment horizontal="left" wrapText="1"/>
    </xf>
    <xf numFmtId="164" fontId="5" fillId="0" borderId="0" xfId="2" applyNumberFormat="1" applyFont="1" applyAlignment="1">
      <alignment horizontal="right"/>
    </xf>
    <xf numFmtId="0" fontId="7" fillId="0" borderId="0" xfId="1" applyFont="1"/>
    <xf numFmtId="14" fontId="7" fillId="0" borderId="0" xfId="1" applyNumberFormat="1" applyFont="1" applyAlignment="1">
      <alignment horizontal="left"/>
    </xf>
    <xf numFmtId="164" fontId="7" fillId="0" borderId="0" xfId="2" applyNumberFormat="1" applyFont="1" applyAlignment="1">
      <alignment horizontal="right"/>
    </xf>
    <xf numFmtId="164" fontId="5" fillId="0" borderId="3" xfId="2" applyNumberFormat="1" applyFont="1" applyBorder="1" applyAlignment="1">
      <alignment horizontal="right"/>
    </xf>
    <xf numFmtId="164" fontId="0" fillId="0" borderId="3" xfId="2" applyNumberFormat="1" applyFont="1" applyBorder="1"/>
    <xf numFmtId="0" fontId="4" fillId="0" borderId="0" xfId="1" applyFont="1" applyAlignment="1">
      <alignment horizontal="right"/>
    </xf>
    <xf numFmtId="0" fontId="8" fillId="0" borderId="0" xfId="1" applyFont="1"/>
    <xf numFmtId="37" fontId="3" fillId="0" borderId="0" xfId="1" applyNumberFormat="1"/>
    <xf numFmtId="0" fontId="3" fillId="0" borderId="7" xfId="1" applyBorder="1"/>
    <xf numFmtId="37" fontId="3" fillId="0" borderId="13" xfId="1" applyNumberFormat="1" applyBorder="1"/>
    <xf numFmtId="0" fontId="3" fillId="0" borderId="8" xfId="1" applyBorder="1"/>
    <xf numFmtId="37" fontId="3" fillId="0" borderId="14" xfId="1" applyNumberFormat="1" applyBorder="1"/>
    <xf numFmtId="0" fontId="3" fillId="0" borderId="9" xfId="1" applyBorder="1"/>
    <xf numFmtId="37" fontId="3" fillId="0" borderId="11" xfId="1" applyNumberFormat="1" applyBorder="1"/>
    <xf numFmtId="0" fontId="3" fillId="0" borderId="8" xfId="1" quotePrefix="1" applyBorder="1"/>
    <xf numFmtId="0" fontId="3" fillId="0" borderId="9" xfId="1" quotePrefix="1" applyBorder="1"/>
    <xf numFmtId="0" fontId="3" fillId="0" borderId="0" xfId="1" quotePrefix="1"/>
    <xf numFmtId="0" fontId="6" fillId="0" borderId="6" xfId="1" applyFont="1" applyBorder="1"/>
    <xf numFmtId="0" fontId="4" fillId="0" borderId="7" xfId="1" applyFont="1" applyBorder="1"/>
    <xf numFmtId="37" fontId="4" fillId="0" borderId="13" xfId="1" applyNumberFormat="1" applyFont="1" applyBorder="1" applyAlignment="1">
      <alignment horizontal="right"/>
    </xf>
    <xf numFmtId="0" fontId="9" fillId="0" borderId="8" xfId="1" applyFont="1" applyBorder="1"/>
    <xf numFmtId="0" fontId="4" fillId="0" borderId="8" xfId="1" applyFont="1" applyBorder="1"/>
    <xf numFmtId="37" fontId="4" fillId="0" borderId="15" xfId="1" applyNumberFormat="1" applyFont="1" applyBorder="1"/>
    <xf numFmtId="37" fontId="4" fillId="0" borderId="0" xfId="1" applyNumberFormat="1" applyFont="1"/>
    <xf numFmtId="0" fontId="5" fillId="0" borderId="0" xfId="3"/>
    <xf numFmtId="43" fontId="5" fillId="0" borderId="0" xfId="2" applyFont="1" applyAlignment="1">
      <alignment horizontal="right"/>
    </xf>
    <xf numFmtId="0" fontId="5" fillId="0" borderId="5" xfId="3" applyBorder="1" applyAlignment="1">
      <alignment horizontal="left"/>
    </xf>
    <xf numFmtId="0" fontId="5" fillId="0" borderId="8" xfId="3" applyBorder="1"/>
    <xf numFmtId="0" fontId="5" fillId="16" borderId="2" xfId="3" applyFill="1" applyBorder="1" applyAlignment="1">
      <alignment horizontal="left" wrapText="1"/>
    </xf>
    <xf numFmtId="0" fontId="5" fillId="0" borderId="0" xfId="23"/>
    <xf numFmtId="0" fontId="5" fillId="0" borderId="0" xfId="23" applyAlignment="1">
      <alignment horizontal="left"/>
    </xf>
    <xf numFmtId="0" fontId="5" fillId="0" borderId="0" xfId="5"/>
    <xf numFmtId="14" fontId="5" fillId="0" borderId="0" xfId="23" applyNumberFormat="1" applyAlignment="1">
      <alignment horizontal="left"/>
    </xf>
    <xf numFmtId="0" fontId="5" fillId="0" borderId="0" xfId="23" applyAlignment="1">
      <alignment horizontal="center"/>
    </xf>
    <xf numFmtId="14" fontId="5" fillId="0" borderId="0" xfId="3" applyNumberFormat="1" applyAlignment="1">
      <alignment horizontal="left"/>
    </xf>
    <xf numFmtId="14" fontId="5" fillId="0" borderId="0" xfId="5" applyNumberFormat="1" applyAlignment="1">
      <alignment horizontal="left"/>
    </xf>
    <xf numFmtId="0" fontId="0" fillId="0" borderId="0" xfId="3" applyFont="1"/>
    <xf numFmtId="0" fontId="5" fillId="0" borderId="7" xfId="4" applyBorder="1"/>
    <xf numFmtId="164" fontId="5" fillId="0" borderId="12" xfId="2" applyNumberFormat="1" applyFont="1" applyBorder="1" applyAlignment="1">
      <alignment horizontal="right"/>
    </xf>
    <xf numFmtId="0" fontId="3" fillId="0" borderId="13" xfId="1" applyBorder="1"/>
    <xf numFmtId="0" fontId="5" fillId="0" borderId="8" xfId="4" applyBorder="1"/>
    <xf numFmtId="0" fontId="3" fillId="0" borderId="14" xfId="1" applyBorder="1"/>
    <xf numFmtId="0" fontId="5" fillId="0" borderId="8" xfId="23" applyBorder="1"/>
    <xf numFmtId="0" fontId="7" fillId="0" borderId="8" xfId="1" applyFont="1" applyBorder="1"/>
    <xf numFmtId="0" fontId="5" fillId="0" borderId="8" xfId="5" applyBorder="1"/>
    <xf numFmtId="0" fontId="5" fillId="0" borderId="9" xfId="4" applyBorder="1"/>
    <xf numFmtId="164" fontId="5" fillId="0" borderId="6" xfId="2" applyNumberFormat="1" applyFont="1" applyBorder="1" applyAlignment="1">
      <alignment horizontal="right"/>
    </xf>
    <xf numFmtId="0" fontId="3" fillId="0" borderId="11" xfId="1" applyBorder="1"/>
    <xf numFmtId="0" fontId="5" fillId="0" borderId="4" xfId="4" applyBorder="1" applyAlignment="1">
      <alignment horizontal="left"/>
    </xf>
    <xf numFmtId="0" fontId="5" fillId="0" borderId="5" xfId="4" applyBorder="1" applyAlignment="1">
      <alignment horizontal="left"/>
    </xf>
    <xf numFmtId="0" fontId="5" fillId="0" borderId="5" xfId="23" applyBorder="1" applyAlignment="1">
      <alignment horizontal="left"/>
    </xf>
    <xf numFmtId="0" fontId="7" fillId="0" borderId="5" xfId="1" applyFont="1" applyBorder="1" applyAlignment="1">
      <alignment horizontal="left"/>
    </xf>
    <xf numFmtId="0" fontId="5" fillId="0" borderId="5" xfId="5" applyBorder="1" applyAlignment="1">
      <alignment horizontal="left"/>
    </xf>
    <xf numFmtId="0" fontId="5" fillId="0" borderId="10" xfId="4" applyBorder="1" applyAlignment="1">
      <alignment horizontal="left"/>
    </xf>
    <xf numFmtId="0" fontId="5" fillId="0" borderId="4" xfId="4" applyBorder="1"/>
    <xf numFmtId="0" fontId="5" fillId="0" borderId="5" xfId="4" applyBorder="1"/>
    <xf numFmtId="0" fontId="7" fillId="0" borderId="5" xfId="1" applyFont="1" applyBorder="1"/>
    <xf numFmtId="0" fontId="5" fillId="0" borderId="10" xfId="4" applyBorder="1"/>
    <xf numFmtId="0" fontId="3" fillId="0" borderId="10" xfId="1" applyBorder="1"/>
    <xf numFmtId="0" fontId="3" fillId="0" borderId="4" xfId="1" applyBorder="1"/>
    <xf numFmtId="0" fontId="3" fillId="0" borderId="5" xfId="1" applyBorder="1"/>
    <xf numFmtId="164" fontId="3" fillId="0" borderId="10" xfId="1" applyNumberFormat="1" applyBorder="1" applyAlignment="1">
      <alignment horizontal="right"/>
    </xf>
    <xf numFmtId="164" fontId="3" fillId="0" borderId="4" xfId="1" applyNumberFormat="1" applyBorder="1" applyAlignment="1">
      <alignment horizontal="right"/>
    </xf>
    <xf numFmtId="164" fontId="3" fillId="0" borderId="5" xfId="1" applyNumberFormat="1" applyBorder="1" applyAlignment="1">
      <alignment horizontal="right"/>
    </xf>
    <xf numFmtId="0" fontId="1" fillId="0" borderId="8" xfId="1" applyFont="1" applyBorder="1"/>
    <xf numFmtId="37" fontId="1" fillId="0" borderId="14" xfId="1" applyNumberFormat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164" fontId="1" fillId="0" borderId="0" xfId="2" applyNumberFormat="1" applyFont="1"/>
    <xf numFmtId="0" fontId="1" fillId="0" borderId="5" xfId="1" applyFont="1" applyBorder="1"/>
    <xf numFmtId="164" fontId="4" fillId="0" borderId="2" xfId="1" applyNumberFormat="1" applyFont="1" applyBorder="1" applyAlignment="1">
      <alignment horizontal="right"/>
    </xf>
    <xf numFmtId="14" fontId="5" fillId="0" borderId="0" xfId="23" applyNumberFormat="1" applyAlignment="1">
      <alignment horizontal="right"/>
    </xf>
    <xf numFmtId="14" fontId="5" fillId="0" borderId="0" xfId="23" applyNumberFormat="1" applyAlignment="1">
      <alignment horizontal="center"/>
    </xf>
    <xf numFmtId="0" fontId="5" fillId="0" borderId="0" xfId="3" applyAlignment="1">
      <alignment horizontal="center"/>
    </xf>
    <xf numFmtId="3" fontId="5" fillId="0" borderId="0" xfId="23" applyNumberFormat="1" applyAlignment="1">
      <alignment horizontal="right"/>
    </xf>
    <xf numFmtId="14" fontId="5" fillId="0" borderId="0" xfId="3" applyNumberFormat="1" applyAlignment="1">
      <alignment horizontal="right"/>
    </xf>
    <xf numFmtId="14" fontId="5" fillId="0" borderId="0" xfId="3" applyNumberFormat="1" applyAlignment="1">
      <alignment horizontal="center"/>
    </xf>
    <xf numFmtId="3" fontId="5" fillId="0" borderId="0" xfId="3" applyNumberFormat="1" applyAlignment="1">
      <alignment horizontal="right"/>
    </xf>
    <xf numFmtId="3" fontId="0" fillId="0" borderId="14" xfId="0" applyNumberFormat="1" applyBorder="1"/>
  </cellXfs>
  <cellStyles count="25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Comma 2" xfId="2" xr:uid="{00000000-0005-0000-0000-00000C000000}"/>
    <cellStyle name="Normal" xfId="0" builtinId="0"/>
    <cellStyle name="Normal 2" xfId="19" xr:uid="{00000000-0005-0000-0000-00000E000000}"/>
    <cellStyle name="Normal 2 2" xfId="3" xr:uid="{00000000-0005-0000-0000-00000F000000}"/>
    <cellStyle name="Normal 3" xfId="6" xr:uid="{00000000-0005-0000-0000-000010000000}"/>
    <cellStyle name="Normal 3 2" xfId="23" xr:uid="{00000000-0005-0000-0000-000011000000}"/>
    <cellStyle name="Normal 4" xfId="4" xr:uid="{00000000-0005-0000-0000-000012000000}"/>
    <cellStyle name="Normal 5" xfId="5" xr:uid="{00000000-0005-0000-0000-000013000000}"/>
    <cellStyle name="Normal 6" xfId="20" xr:uid="{00000000-0005-0000-0000-000014000000}"/>
    <cellStyle name="Normal 7" xfId="1" xr:uid="{00000000-0005-0000-0000-000015000000}"/>
    <cellStyle name="Note 2" xfId="21" xr:uid="{00000000-0005-0000-0000-000016000000}"/>
    <cellStyle name="Note 3" xfId="22" xr:uid="{00000000-0005-0000-0000-000017000000}"/>
    <cellStyle name="Percent 2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agement%20Accounts\Formal%20Reporting%20&amp;%20Submissions\Public%20Services%20Reform%20Act%20Information\2020-21\EMT%20papers%202020-21%20-%20Apps%201-7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1-1 - Summary"/>
      <sheetName val="App1-2 - Summary of Areas"/>
      <sheetName val="App2 - Payments £25k+"/>
      <sheetName val="App3-1 - PR"/>
      <sheetName val="App 3-2 - PR Staff"/>
      <sheetName val="App4 - Overseas Travel"/>
      <sheetName val="App5 - Hospitality"/>
      <sheetName val="App6 - Ext Consultancy"/>
      <sheetName val="App7 - PY v CY Comparison"/>
    </sheetNames>
    <sheetDataSet>
      <sheetData sheetId="0"/>
      <sheetData sheetId="1"/>
      <sheetData sheetId="2">
        <row r="8">
          <cell r="C8">
            <v>13483267.48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61822.67</v>
          </cell>
        </row>
        <row r="12">
          <cell r="C12">
            <v>741388.4</v>
          </cell>
        </row>
      </sheetData>
      <sheetData sheetId="3">
        <row r="8">
          <cell r="B8">
            <v>375669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</sheetData>
      <sheetData sheetId="4">
        <row r="8">
          <cell r="B8">
            <v>987050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</sheetData>
      <sheetData sheetId="5">
        <row r="25">
          <cell r="B25">
            <v>8739.65</v>
          </cell>
        </row>
      </sheetData>
      <sheetData sheetId="6">
        <row r="9">
          <cell r="B9">
            <v>300.60000000000002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</sheetData>
      <sheetData sheetId="7">
        <row r="9">
          <cell r="B9">
            <v>33042.959999999999</v>
          </cell>
        </row>
        <row r="10">
          <cell r="B10">
            <v>2735.0800000000004</v>
          </cell>
        </row>
        <row r="11">
          <cell r="B11">
            <v>0</v>
          </cell>
        </row>
        <row r="12">
          <cell r="B12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05"/>
  <sheetViews>
    <sheetView showGridLines="0" tabSelected="1" zoomScaleNormal="100" workbookViewId="0">
      <selection activeCell="F77" sqref="F77"/>
    </sheetView>
  </sheetViews>
  <sheetFormatPr defaultRowHeight="14.4" x14ac:dyDescent="0.3"/>
  <cols>
    <col min="1" max="1" width="1.5546875" customWidth="1"/>
    <col min="2" max="2" width="96.44140625" style="5" customWidth="1"/>
    <col min="3" max="3" width="11.21875" style="20" customWidth="1"/>
    <col min="4" max="4" width="9.21875" style="5"/>
  </cols>
  <sheetData>
    <row r="1" spans="2:4" x14ac:dyDescent="0.3">
      <c r="B1" s="1" t="s">
        <v>0</v>
      </c>
      <c r="C1" s="18" t="s">
        <v>19</v>
      </c>
      <c r="D1" s="18"/>
    </row>
    <row r="2" spans="2:4" x14ac:dyDescent="0.3">
      <c r="B2" s="1" t="s">
        <v>2</v>
      </c>
    </row>
    <row r="3" spans="2:4" x14ac:dyDescent="0.3">
      <c r="B3" s="1" t="s">
        <v>129</v>
      </c>
      <c r="C3" s="19"/>
    </row>
    <row r="4" spans="2:4" x14ac:dyDescent="0.3">
      <c r="B4" s="1"/>
    </row>
    <row r="5" spans="2:4" x14ac:dyDescent="0.3">
      <c r="B5" s="21" t="s">
        <v>45</v>
      </c>
      <c r="C5" s="22"/>
    </row>
    <row r="6" spans="2:4" x14ac:dyDescent="0.3">
      <c r="B6" s="23" t="s">
        <v>46</v>
      </c>
      <c r="C6" s="24"/>
    </row>
    <row r="7" spans="2:4" x14ac:dyDescent="0.3">
      <c r="B7" s="23" t="s">
        <v>47</v>
      </c>
      <c r="C7" s="24"/>
    </row>
    <row r="8" spans="2:4" x14ac:dyDescent="0.3">
      <c r="B8" s="23"/>
      <c r="C8" s="24"/>
    </row>
    <row r="9" spans="2:4" x14ac:dyDescent="0.3">
      <c r="B9" s="77" t="s">
        <v>48</v>
      </c>
      <c r="C9" s="24"/>
    </row>
    <row r="10" spans="2:4" x14ac:dyDescent="0.3">
      <c r="B10" s="23" t="s">
        <v>49</v>
      </c>
      <c r="C10" s="24"/>
    </row>
    <row r="11" spans="2:4" x14ac:dyDescent="0.3">
      <c r="B11" s="23" t="s">
        <v>50</v>
      </c>
      <c r="C11" s="24"/>
    </row>
    <row r="12" spans="2:4" x14ac:dyDescent="0.3">
      <c r="B12" s="23" t="s">
        <v>51</v>
      </c>
      <c r="C12" s="24"/>
    </row>
    <row r="13" spans="2:4" x14ac:dyDescent="0.3">
      <c r="B13" s="23" t="s">
        <v>52</v>
      </c>
      <c r="C13" s="24"/>
    </row>
    <row r="14" spans="2:4" x14ac:dyDescent="0.3">
      <c r="B14" s="23"/>
      <c r="C14" s="24"/>
    </row>
    <row r="15" spans="2:4" x14ac:dyDescent="0.3">
      <c r="B15" s="23" t="s">
        <v>53</v>
      </c>
      <c r="C15" s="24"/>
    </row>
    <row r="16" spans="2:4" x14ac:dyDescent="0.3">
      <c r="B16" s="23" t="s">
        <v>54</v>
      </c>
      <c r="C16" s="24"/>
    </row>
    <row r="17" spans="2:3" x14ac:dyDescent="0.3">
      <c r="B17" s="23" t="s">
        <v>55</v>
      </c>
      <c r="C17" s="24"/>
    </row>
    <row r="18" spans="2:3" x14ac:dyDescent="0.3">
      <c r="B18" s="23" t="s">
        <v>56</v>
      </c>
      <c r="C18" s="24"/>
    </row>
    <row r="19" spans="2:3" x14ac:dyDescent="0.3">
      <c r="B19" s="25"/>
      <c r="C19" s="26"/>
    </row>
    <row r="21" spans="2:3" x14ac:dyDescent="0.3">
      <c r="B21" s="21" t="s">
        <v>57</v>
      </c>
      <c r="C21" s="22"/>
    </row>
    <row r="22" spans="2:3" x14ac:dyDescent="0.3">
      <c r="B22" s="23" t="s">
        <v>58</v>
      </c>
      <c r="C22" s="24"/>
    </row>
    <row r="23" spans="2:3" x14ac:dyDescent="0.3">
      <c r="B23" s="23"/>
      <c r="C23" s="24"/>
    </row>
    <row r="24" spans="2:3" x14ac:dyDescent="0.3">
      <c r="B24" s="27" t="s">
        <v>59</v>
      </c>
      <c r="C24" s="24"/>
    </row>
    <row r="25" spans="2:3" x14ac:dyDescent="0.3">
      <c r="B25" s="27" t="s">
        <v>60</v>
      </c>
      <c r="C25" s="24"/>
    </row>
    <row r="26" spans="2:3" x14ac:dyDescent="0.3">
      <c r="B26" s="23" t="s">
        <v>61</v>
      </c>
      <c r="C26" s="24"/>
    </row>
    <row r="27" spans="2:3" x14ac:dyDescent="0.3">
      <c r="B27" s="23" t="s">
        <v>62</v>
      </c>
      <c r="C27" s="24"/>
    </row>
    <row r="28" spans="2:3" x14ac:dyDescent="0.3">
      <c r="B28" s="27" t="s">
        <v>63</v>
      </c>
      <c r="C28" s="24"/>
    </row>
    <row r="29" spans="2:3" x14ac:dyDescent="0.3">
      <c r="B29" s="28"/>
      <c r="C29" s="26"/>
    </row>
    <row r="30" spans="2:3" x14ac:dyDescent="0.3">
      <c r="B30" s="29"/>
    </row>
    <row r="31" spans="2:3" x14ac:dyDescent="0.3">
      <c r="B31" s="29"/>
    </row>
    <row r="32" spans="2:3" x14ac:dyDescent="0.3">
      <c r="B32" s="30" t="s">
        <v>21</v>
      </c>
    </row>
    <row r="33" spans="2:4" x14ac:dyDescent="0.3">
      <c r="B33" s="31" t="s">
        <v>22</v>
      </c>
      <c r="C33" s="32" t="s">
        <v>20</v>
      </c>
    </row>
    <row r="34" spans="2:4" x14ac:dyDescent="0.3">
      <c r="B34" s="33" t="s">
        <v>64</v>
      </c>
      <c r="C34" s="24"/>
    </row>
    <row r="35" spans="2:4" x14ac:dyDescent="0.3">
      <c r="B35" s="33" t="s">
        <v>65</v>
      </c>
      <c r="C35" s="24"/>
    </row>
    <row r="36" spans="2:4" x14ac:dyDescent="0.3">
      <c r="B36" s="34"/>
      <c r="C36" s="24"/>
    </row>
    <row r="37" spans="2:4" x14ac:dyDescent="0.3">
      <c r="B37" s="23" t="s">
        <v>23</v>
      </c>
      <c r="C37" s="91">
        <f>('[1]App3-1 - PR'!$B$8+'[1]App 3-2 - PR Staff'!$B$8)/1000</f>
        <v>1362.7190000000001</v>
      </c>
    </row>
    <row r="38" spans="2:4" x14ac:dyDescent="0.3">
      <c r="B38" s="23" t="s">
        <v>28</v>
      </c>
      <c r="C38" s="24">
        <f>'[1]App3-1 - PR'!$B$9+'[1]App 3-2 - PR Staff'!$B$9/1000</f>
        <v>0</v>
      </c>
    </row>
    <row r="39" spans="2:4" x14ac:dyDescent="0.3">
      <c r="B39" s="23" t="s">
        <v>24</v>
      </c>
      <c r="C39" s="24">
        <f>'[1]App3-1 - PR'!$B$10+'[1]App 3-2 - PR Staff'!$B$10/1000</f>
        <v>0</v>
      </c>
    </row>
    <row r="40" spans="2:4" x14ac:dyDescent="0.3">
      <c r="B40" s="77" t="s">
        <v>44</v>
      </c>
      <c r="C40" s="24">
        <f>'[1]App3-1 - PR'!$B$11+'[1]App 3-2 - PR Staff'!$B$11/1000</f>
        <v>0</v>
      </c>
    </row>
    <row r="41" spans="2:4" ht="15" thickBot="1" x14ac:dyDescent="0.35">
      <c r="B41" s="34" t="s">
        <v>25</v>
      </c>
      <c r="C41" s="35">
        <f>SUM(C37:C40)</f>
        <v>1362.7190000000001</v>
      </c>
      <c r="D41" s="36"/>
    </row>
    <row r="42" spans="2:4" ht="15" thickTop="1" x14ac:dyDescent="0.3">
      <c r="B42" s="25"/>
      <c r="C42" s="26"/>
    </row>
    <row r="45" spans="2:4" x14ac:dyDescent="0.3">
      <c r="B45" s="31" t="s">
        <v>26</v>
      </c>
      <c r="C45" s="32" t="s">
        <v>20</v>
      </c>
    </row>
    <row r="46" spans="2:4" x14ac:dyDescent="0.3">
      <c r="B46" s="33" t="s">
        <v>66</v>
      </c>
      <c r="C46" s="24"/>
    </row>
    <row r="47" spans="2:4" x14ac:dyDescent="0.3">
      <c r="B47" s="23" t="s">
        <v>67</v>
      </c>
      <c r="C47" s="24"/>
    </row>
    <row r="48" spans="2:4" x14ac:dyDescent="0.3">
      <c r="B48" s="23" t="s">
        <v>27</v>
      </c>
      <c r="C48" s="24">
        <f>'[1]App4 - Overseas Travel'!$B$25/1000</f>
        <v>8.7396499999999993</v>
      </c>
    </row>
    <row r="49" spans="2:3" x14ac:dyDescent="0.3">
      <c r="B49" s="23" t="s">
        <v>28</v>
      </c>
      <c r="C49" s="24">
        <f>'[1]App 3-2 - PR Staff'!$B$9/1000</f>
        <v>0</v>
      </c>
    </row>
    <row r="50" spans="2:3" x14ac:dyDescent="0.3">
      <c r="B50" s="23" t="s">
        <v>24</v>
      </c>
      <c r="C50" s="24">
        <f>'[1]App 3-2 - PR Staff'!$B$10/1000</f>
        <v>0</v>
      </c>
    </row>
    <row r="51" spans="2:3" x14ac:dyDescent="0.3">
      <c r="B51" s="77" t="s">
        <v>44</v>
      </c>
      <c r="C51" s="24">
        <f>'[1]App 3-2 - PR Staff'!$B$11/1000</f>
        <v>0</v>
      </c>
    </row>
    <row r="52" spans="2:3" ht="15" thickBot="1" x14ac:dyDescent="0.35">
      <c r="B52" s="34" t="s">
        <v>25</v>
      </c>
      <c r="C52" s="35">
        <f>SUM(C48:C51)</f>
        <v>8.7396499999999993</v>
      </c>
    </row>
    <row r="53" spans="2:3" ht="15" thickTop="1" x14ac:dyDescent="0.3">
      <c r="B53" s="25"/>
      <c r="C53" s="26"/>
    </row>
    <row r="56" spans="2:3" x14ac:dyDescent="0.3">
      <c r="B56" s="31" t="s">
        <v>29</v>
      </c>
      <c r="C56" s="32" t="s">
        <v>20</v>
      </c>
    </row>
    <row r="57" spans="2:3" x14ac:dyDescent="0.3">
      <c r="B57" s="33" t="s">
        <v>68</v>
      </c>
      <c r="C57" s="24"/>
    </row>
    <row r="58" spans="2:3" x14ac:dyDescent="0.3">
      <c r="B58" s="33" t="s">
        <v>69</v>
      </c>
      <c r="C58" s="24"/>
    </row>
    <row r="59" spans="2:3" x14ac:dyDescent="0.3">
      <c r="B59" s="33" t="s">
        <v>70</v>
      </c>
      <c r="C59" s="24"/>
    </row>
    <row r="60" spans="2:3" x14ac:dyDescent="0.3">
      <c r="B60" s="33" t="s">
        <v>71</v>
      </c>
      <c r="C60" s="24"/>
    </row>
    <row r="61" spans="2:3" x14ac:dyDescent="0.3">
      <c r="B61" s="23"/>
      <c r="C61" s="24"/>
    </row>
    <row r="62" spans="2:3" x14ac:dyDescent="0.3">
      <c r="B62" s="23" t="s">
        <v>27</v>
      </c>
      <c r="C62" s="24">
        <f>'[1]App5 - Hospitality'!$B$9/1000</f>
        <v>0.30060000000000003</v>
      </c>
    </row>
    <row r="63" spans="2:3" x14ac:dyDescent="0.3">
      <c r="B63" s="23" t="s">
        <v>30</v>
      </c>
      <c r="C63" s="24">
        <f>'[1]App5 - Hospitality'!$B$10/1000</f>
        <v>0</v>
      </c>
    </row>
    <row r="64" spans="2:3" x14ac:dyDescent="0.3">
      <c r="B64" s="23" t="s">
        <v>24</v>
      </c>
      <c r="C64" s="24">
        <f>'[1]App5 - Hospitality'!$B$11/1000</f>
        <v>0</v>
      </c>
    </row>
    <row r="65" spans="2:4" x14ac:dyDescent="0.3">
      <c r="B65" s="77" t="s">
        <v>44</v>
      </c>
      <c r="C65" s="24">
        <f>'[1]App5 - Hospitality'!$B$12/1000</f>
        <v>0</v>
      </c>
    </row>
    <row r="66" spans="2:4" ht="15" thickBot="1" x14ac:dyDescent="0.35">
      <c r="B66" s="34" t="s">
        <v>25</v>
      </c>
      <c r="C66" s="35">
        <f>SUM(C62:C65)</f>
        <v>0.30060000000000003</v>
      </c>
    </row>
    <row r="67" spans="2:4" ht="15" thickTop="1" x14ac:dyDescent="0.3">
      <c r="B67" s="25"/>
      <c r="C67" s="26"/>
    </row>
    <row r="70" spans="2:4" x14ac:dyDescent="0.3">
      <c r="B70" s="31" t="s">
        <v>31</v>
      </c>
      <c r="C70" s="32" t="s">
        <v>20</v>
      </c>
    </row>
    <row r="71" spans="2:4" x14ac:dyDescent="0.3">
      <c r="B71" s="33" t="s">
        <v>72</v>
      </c>
      <c r="C71" s="78"/>
      <c r="D71" s="79"/>
    </row>
    <row r="72" spans="2:4" x14ac:dyDescent="0.3">
      <c r="B72" s="33" t="s">
        <v>73</v>
      </c>
      <c r="C72" s="78"/>
      <c r="D72" s="79"/>
    </row>
    <row r="73" spans="2:4" x14ac:dyDescent="0.3">
      <c r="B73" s="33" t="s">
        <v>74</v>
      </c>
      <c r="C73" s="78"/>
      <c r="D73" s="79"/>
    </row>
    <row r="74" spans="2:4" x14ac:dyDescent="0.3">
      <c r="B74" s="33" t="s">
        <v>75</v>
      </c>
      <c r="C74" s="24"/>
    </row>
    <row r="75" spans="2:4" x14ac:dyDescent="0.3">
      <c r="B75" s="33" t="s">
        <v>76</v>
      </c>
      <c r="C75" s="24"/>
    </row>
    <row r="76" spans="2:4" x14ac:dyDescent="0.3">
      <c r="B76" s="33" t="s">
        <v>77</v>
      </c>
      <c r="C76" s="24"/>
    </row>
    <row r="77" spans="2:4" x14ac:dyDescent="0.3">
      <c r="B77" s="33" t="s">
        <v>78</v>
      </c>
      <c r="C77" s="24"/>
    </row>
    <row r="78" spans="2:4" x14ac:dyDescent="0.3">
      <c r="B78" s="34"/>
      <c r="C78" s="24"/>
    </row>
    <row r="79" spans="2:4" x14ac:dyDescent="0.3">
      <c r="B79" s="23" t="s">
        <v>27</v>
      </c>
      <c r="C79" s="24">
        <f>'[1]App6 - Ext Consultancy'!$B$9/1000</f>
        <v>33.042960000000001</v>
      </c>
    </row>
    <row r="80" spans="2:4" x14ac:dyDescent="0.3">
      <c r="B80" s="23" t="s">
        <v>30</v>
      </c>
      <c r="C80" s="24">
        <f>'[1]App6 - Ext Consultancy'!$B$10/1000</f>
        <v>2.7350800000000004</v>
      </c>
    </row>
    <row r="81" spans="2:4" x14ac:dyDescent="0.3">
      <c r="B81" s="23" t="s">
        <v>24</v>
      </c>
      <c r="C81" s="24">
        <f>'[1]App6 - Ext Consultancy'!$B$11/1000</f>
        <v>0</v>
      </c>
    </row>
    <row r="82" spans="2:4" x14ac:dyDescent="0.3">
      <c r="B82" s="77" t="s">
        <v>44</v>
      </c>
      <c r="C82" s="24">
        <f>'[1]App6 - Ext Consultancy'!$B$12/1000</f>
        <v>0</v>
      </c>
    </row>
    <row r="83" spans="2:4" ht="15" thickBot="1" x14ac:dyDescent="0.35">
      <c r="B83" s="34" t="s">
        <v>25</v>
      </c>
      <c r="C83" s="35">
        <f>SUM(C79:C82)</f>
        <v>35.778040000000004</v>
      </c>
      <c r="D83" s="20"/>
    </row>
    <row r="84" spans="2:4" ht="15" thickTop="1" x14ac:dyDescent="0.3">
      <c r="B84" s="25"/>
      <c r="C84" s="26"/>
    </row>
    <row r="87" spans="2:4" x14ac:dyDescent="0.3">
      <c r="B87" s="31" t="s">
        <v>32</v>
      </c>
      <c r="C87" s="32" t="s">
        <v>20</v>
      </c>
    </row>
    <row r="88" spans="2:4" x14ac:dyDescent="0.3">
      <c r="B88" s="33" t="s">
        <v>79</v>
      </c>
      <c r="C88" s="24"/>
    </row>
    <row r="89" spans="2:4" x14ac:dyDescent="0.3">
      <c r="B89" s="33" t="s">
        <v>80</v>
      </c>
      <c r="C89" s="24"/>
    </row>
    <row r="90" spans="2:4" x14ac:dyDescent="0.3">
      <c r="B90" s="33"/>
      <c r="C90" s="24"/>
    </row>
    <row r="91" spans="2:4" x14ac:dyDescent="0.3">
      <c r="B91" s="23" t="s">
        <v>27</v>
      </c>
      <c r="C91" s="24">
        <f>'[1]App2 - Payments £25k+'!$C$8/1000</f>
        <v>13483.26748</v>
      </c>
    </row>
    <row r="92" spans="2:4" x14ac:dyDescent="0.3">
      <c r="B92" s="23" t="s">
        <v>30</v>
      </c>
      <c r="C92" s="24">
        <f>'[1]App2 - Payments £25k+'!$C$9/1000</f>
        <v>0</v>
      </c>
    </row>
    <row r="93" spans="2:4" x14ac:dyDescent="0.3">
      <c r="B93" s="23" t="s">
        <v>24</v>
      </c>
      <c r="C93" s="24">
        <f>'[1]App2 - Payments £25k+'!$C$10/1000</f>
        <v>0</v>
      </c>
    </row>
    <row r="94" spans="2:4" x14ac:dyDescent="0.3">
      <c r="B94" s="77" t="s">
        <v>44</v>
      </c>
      <c r="C94" s="24">
        <f>'[1]App2 - Payments £25k+'!$C$11/1000</f>
        <v>61.822669999999995</v>
      </c>
    </row>
    <row r="95" spans="2:4" x14ac:dyDescent="0.3">
      <c r="B95" s="23" t="s">
        <v>7</v>
      </c>
      <c r="C95" s="24">
        <f>'[1]App2 - Payments £25k+'!$C$12/1000</f>
        <v>741.38840000000005</v>
      </c>
    </row>
    <row r="96" spans="2:4" ht="15" thickBot="1" x14ac:dyDescent="0.35">
      <c r="B96" s="34" t="s">
        <v>25</v>
      </c>
      <c r="C96" s="35">
        <f>SUM(C91:C95)</f>
        <v>14286.47855</v>
      </c>
    </row>
    <row r="97" spans="2:3" ht="15" thickTop="1" x14ac:dyDescent="0.3">
      <c r="B97" s="25"/>
      <c r="C97" s="26"/>
    </row>
    <row r="100" spans="2:3" x14ac:dyDescent="0.3">
      <c r="B100" s="2" t="s">
        <v>81</v>
      </c>
    </row>
    <row r="101" spans="2:3" x14ac:dyDescent="0.3">
      <c r="B101" s="5" t="s">
        <v>82</v>
      </c>
    </row>
    <row r="104" spans="2:3" x14ac:dyDescent="0.3">
      <c r="B104" s="2" t="s">
        <v>83</v>
      </c>
    </row>
    <row r="105" spans="2:3" x14ac:dyDescent="0.3">
      <c r="B105" s="5" t="s">
        <v>84</v>
      </c>
    </row>
  </sheetData>
  <pageMargins left="0.7" right="0.7" top="0.75" bottom="0.75" header="0.3" footer="0.3"/>
  <pageSetup paperSize="9" scale="79" fitToHeight="0" orientation="portrait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2"/>
  <sheetViews>
    <sheetView showGridLines="0" zoomScaleNormal="100" workbookViewId="0">
      <selection activeCell="I149" sqref="I149"/>
    </sheetView>
  </sheetViews>
  <sheetFormatPr defaultColWidth="9.21875" defaultRowHeight="14.4" x14ac:dyDescent="0.3"/>
  <cols>
    <col min="1" max="1" width="0.77734375" style="5" customWidth="1"/>
    <col min="2" max="2" width="47.77734375" style="5" customWidth="1"/>
    <col min="3" max="3" width="16.21875" style="8" bestFit="1" customWidth="1"/>
    <col min="4" max="4" width="14" style="6" bestFit="1" customWidth="1"/>
    <col min="5" max="5" width="24.44140625" style="5" bestFit="1" customWidth="1"/>
    <col min="6" max="6" width="12.44140625" style="5" bestFit="1" customWidth="1"/>
    <col min="7" max="8" width="9.21875" style="5"/>
    <col min="9" max="9" width="32.44140625" style="5" bestFit="1" customWidth="1"/>
    <col min="10" max="14" width="0" style="5" hidden="1" customWidth="1"/>
    <col min="15" max="15" width="10.21875" style="5" customWidth="1"/>
    <col min="16" max="17" width="0" style="5" hidden="1" customWidth="1"/>
    <col min="18" max="18" width="14" style="5" bestFit="1" customWidth="1"/>
    <col min="19" max="20" width="0" style="5" hidden="1" customWidth="1"/>
    <col min="21" max="21" width="68.44140625" style="5" bestFit="1" customWidth="1"/>
    <col min="22" max="22" width="23" style="5" bestFit="1" customWidth="1"/>
    <col min="23" max="23" width="16.77734375" style="5" bestFit="1" customWidth="1"/>
    <col min="24" max="25" width="9.21875" style="5"/>
    <col min="26" max="26" width="32.44140625" style="5" bestFit="1" customWidth="1"/>
    <col min="27" max="31" width="0" style="5" hidden="1" customWidth="1"/>
    <col min="32" max="32" width="10.21875" style="5" customWidth="1"/>
    <col min="33" max="34" width="0" style="5" hidden="1" customWidth="1"/>
    <col min="35" max="35" width="14" style="5" bestFit="1" customWidth="1"/>
    <col min="36" max="37" width="0" style="5" hidden="1" customWidth="1"/>
    <col min="38" max="38" width="68.44140625" style="5" bestFit="1" customWidth="1"/>
    <col min="39" max="39" width="23" style="5" bestFit="1" customWidth="1"/>
    <col min="40" max="40" width="31.21875" style="5" bestFit="1" customWidth="1"/>
    <col min="41" max="42" width="9.21875" style="5"/>
    <col min="43" max="43" width="32.44140625" style="5" bestFit="1" customWidth="1"/>
    <col min="44" max="48" width="0" style="5" hidden="1" customWidth="1"/>
    <col min="49" max="49" width="10.21875" style="5" customWidth="1"/>
    <col min="50" max="51" width="0" style="5" hidden="1" customWidth="1"/>
    <col min="52" max="52" width="14" style="5" bestFit="1" customWidth="1"/>
    <col min="53" max="54" width="0" style="5" hidden="1" customWidth="1"/>
    <col min="55" max="55" width="68.44140625" style="5" bestFit="1" customWidth="1"/>
    <col min="56" max="56" width="23" style="5" bestFit="1" customWidth="1"/>
    <col min="57" max="57" width="16.77734375" style="5" bestFit="1" customWidth="1"/>
    <col min="58" max="16384" width="9.21875" style="5"/>
  </cols>
  <sheetData>
    <row r="1" spans="1:6" s="79" customFormat="1" x14ac:dyDescent="0.3">
      <c r="B1" s="1" t="s">
        <v>0</v>
      </c>
      <c r="C1" s="80"/>
      <c r="D1" s="81"/>
      <c r="F1" s="18" t="s">
        <v>1</v>
      </c>
    </row>
    <row r="2" spans="1:6" s="79" customFormat="1" x14ac:dyDescent="0.3">
      <c r="B2" s="1" t="s">
        <v>2</v>
      </c>
      <c r="C2" s="80"/>
      <c r="D2" s="81"/>
    </row>
    <row r="3" spans="1:6" s="79" customFormat="1" x14ac:dyDescent="0.3">
      <c r="B3" s="1" t="s">
        <v>129</v>
      </c>
      <c r="C3" s="80"/>
      <c r="D3" s="81"/>
      <c r="F3" s="19"/>
    </row>
    <row r="4" spans="1:6" s="79" customFormat="1" x14ac:dyDescent="0.3">
      <c r="B4" s="1"/>
      <c r="C4" s="80"/>
      <c r="D4" s="81"/>
    </row>
    <row r="5" spans="1:6" s="79" customFormat="1" x14ac:dyDescent="0.3">
      <c r="A5" s="37"/>
      <c r="B5" s="2" t="s">
        <v>43</v>
      </c>
      <c r="C5" s="80"/>
      <c r="D5" s="81"/>
    </row>
    <row r="6" spans="1:6" x14ac:dyDescent="0.3">
      <c r="A6" s="37"/>
    </row>
    <row r="7" spans="1:6" x14ac:dyDescent="0.3">
      <c r="A7" s="37"/>
      <c r="B7" s="3" t="s">
        <v>3</v>
      </c>
      <c r="C7" s="4" t="s">
        <v>20</v>
      </c>
    </row>
    <row r="8" spans="1:6" x14ac:dyDescent="0.3">
      <c r="A8" s="37"/>
      <c r="B8" s="72" t="s">
        <v>4</v>
      </c>
      <c r="C8" s="75">
        <f>D153/1000</f>
        <v>13483.26748</v>
      </c>
    </row>
    <row r="9" spans="1:6" x14ac:dyDescent="0.3">
      <c r="A9" s="37"/>
      <c r="B9" s="73" t="s">
        <v>6</v>
      </c>
      <c r="C9" s="76">
        <f>D160/1000</f>
        <v>0</v>
      </c>
    </row>
    <row r="10" spans="1:6" x14ac:dyDescent="0.3">
      <c r="A10" s="37"/>
      <c r="B10" s="73" t="s">
        <v>5</v>
      </c>
      <c r="C10" s="76">
        <f>D167/1000</f>
        <v>0</v>
      </c>
    </row>
    <row r="11" spans="1:6" x14ac:dyDescent="0.3">
      <c r="A11" s="37"/>
      <c r="B11" s="82" t="s">
        <v>44</v>
      </c>
      <c r="C11" s="76">
        <f>D174/1000</f>
        <v>61.822669999999995</v>
      </c>
    </row>
    <row r="12" spans="1:6" s="2" customFormat="1" x14ac:dyDescent="0.3">
      <c r="A12" s="37"/>
      <c r="B12" s="71" t="s">
        <v>7</v>
      </c>
      <c r="C12" s="74">
        <f>D187/1000</f>
        <v>741.38840000000005</v>
      </c>
      <c r="D12" s="6"/>
      <c r="E12" s="5"/>
      <c r="F12" s="5"/>
    </row>
    <row r="13" spans="1:6" x14ac:dyDescent="0.3">
      <c r="A13" s="37"/>
      <c r="B13" s="7" t="s">
        <v>8</v>
      </c>
      <c r="C13" s="83">
        <f>SUM(C8:C12)</f>
        <v>14286.47855</v>
      </c>
      <c r="E13" s="2"/>
      <c r="F13" s="2"/>
    </row>
    <row r="14" spans="1:6" x14ac:dyDescent="0.3">
      <c r="A14" s="37"/>
    </row>
    <row r="15" spans="1:6" s="11" customFormat="1" x14ac:dyDescent="0.3">
      <c r="A15" s="37"/>
      <c r="B15" s="5" t="s">
        <v>9</v>
      </c>
      <c r="C15" s="8"/>
      <c r="D15" s="6"/>
      <c r="E15" s="5"/>
      <c r="F15" s="5"/>
    </row>
    <row r="16" spans="1:6" x14ac:dyDescent="0.3">
      <c r="A16" s="37"/>
      <c r="B16" s="41" t="s">
        <v>10</v>
      </c>
      <c r="C16" s="41" t="s">
        <v>85</v>
      </c>
      <c r="D16" s="9" t="s">
        <v>12</v>
      </c>
      <c r="E16" s="41" t="s">
        <v>13</v>
      </c>
      <c r="F16" s="10" t="s">
        <v>14</v>
      </c>
    </row>
    <row r="17" spans="1:6" x14ac:dyDescent="0.3">
      <c r="A17" s="37"/>
      <c r="B17" s="50" t="s">
        <v>86</v>
      </c>
      <c r="C17" s="61">
        <v>202001</v>
      </c>
      <c r="D17" s="51">
        <v>37430.050000000003</v>
      </c>
      <c r="E17" s="67" t="s">
        <v>87</v>
      </c>
      <c r="F17" s="52" t="s">
        <v>15</v>
      </c>
    </row>
    <row r="18" spans="1:6" x14ac:dyDescent="0.3">
      <c r="A18" s="37"/>
      <c r="B18" s="53" t="s">
        <v>86</v>
      </c>
      <c r="C18" s="62">
        <v>202002</v>
      </c>
      <c r="D18" s="12">
        <v>37430.050000000003</v>
      </c>
      <c r="E18" s="68" t="s">
        <v>87</v>
      </c>
      <c r="F18" s="54" t="s">
        <v>15</v>
      </c>
    </row>
    <row r="19" spans="1:6" x14ac:dyDescent="0.3">
      <c r="A19" s="37"/>
      <c r="B19" s="53" t="s">
        <v>86</v>
      </c>
      <c r="C19" s="62">
        <v>202003</v>
      </c>
      <c r="D19" s="12">
        <v>37430.050000000003</v>
      </c>
      <c r="E19" s="68" t="s">
        <v>87</v>
      </c>
      <c r="F19" s="54" t="s">
        <v>15</v>
      </c>
    </row>
    <row r="20" spans="1:6" x14ac:dyDescent="0.3">
      <c r="A20" s="37"/>
      <c r="B20" s="53" t="s">
        <v>86</v>
      </c>
      <c r="C20" s="62">
        <v>202004</v>
      </c>
      <c r="D20" s="12">
        <v>33375.230000000003</v>
      </c>
      <c r="E20" s="68" t="s">
        <v>87</v>
      </c>
      <c r="F20" s="54" t="s">
        <v>15</v>
      </c>
    </row>
    <row r="21" spans="1:6" x14ac:dyDescent="0.3">
      <c r="A21" s="37"/>
      <c r="B21" s="53" t="s">
        <v>86</v>
      </c>
      <c r="C21" s="62">
        <v>202005</v>
      </c>
      <c r="D21" s="12">
        <v>32751.3</v>
      </c>
      <c r="E21" s="68" t="s">
        <v>87</v>
      </c>
      <c r="F21" s="54" t="s">
        <v>15</v>
      </c>
    </row>
    <row r="22" spans="1:6" x14ac:dyDescent="0.3">
      <c r="A22" s="37"/>
      <c r="B22" s="53" t="s">
        <v>86</v>
      </c>
      <c r="C22" s="62">
        <v>202006</v>
      </c>
      <c r="D22" s="12">
        <v>26797.59</v>
      </c>
      <c r="E22" s="68" t="s">
        <v>87</v>
      </c>
      <c r="F22" s="54" t="s">
        <v>15</v>
      </c>
    </row>
    <row r="23" spans="1:6" x14ac:dyDescent="0.3">
      <c r="A23" s="37"/>
      <c r="B23" s="53" t="s">
        <v>86</v>
      </c>
      <c r="C23" s="62">
        <v>202007</v>
      </c>
      <c r="D23" s="12">
        <v>28835.84</v>
      </c>
      <c r="E23" s="68" t="s">
        <v>87</v>
      </c>
      <c r="F23" s="54" t="s">
        <v>15</v>
      </c>
    </row>
    <row r="24" spans="1:6" x14ac:dyDescent="0.3">
      <c r="A24" s="37"/>
      <c r="B24" s="53" t="s">
        <v>86</v>
      </c>
      <c r="C24" s="62">
        <v>202008</v>
      </c>
      <c r="D24" s="12">
        <v>28835.84</v>
      </c>
      <c r="E24" s="68" t="s">
        <v>87</v>
      </c>
      <c r="F24" s="54" t="s">
        <v>15</v>
      </c>
    </row>
    <row r="25" spans="1:6" x14ac:dyDescent="0.3">
      <c r="A25" s="37"/>
      <c r="B25" s="53" t="s">
        <v>88</v>
      </c>
      <c r="C25" s="62">
        <v>202004</v>
      </c>
      <c r="D25" s="12">
        <v>51632.68</v>
      </c>
      <c r="E25" s="68" t="s">
        <v>34</v>
      </c>
      <c r="F25" s="54" t="s">
        <v>15</v>
      </c>
    </row>
    <row r="26" spans="1:6" x14ac:dyDescent="0.3">
      <c r="A26" s="37"/>
      <c r="B26" s="53" t="s">
        <v>88</v>
      </c>
      <c r="C26" s="62">
        <v>202005</v>
      </c>
      <c r="D26" s="12">
        <v>51943</v>
      </c>
      <c r="E26" s="68" t="s">
        <v>34</v>
      </c>
      <c r="F26" s="54" t="s">
        <v>15</v>
      </c>
    </row>
    <row r="27" spans="1:6" x14ac:dyDescent="0.3">
      <c r="A27" s="37"/>
      <c r="B27" s="53" t="s">
        <v>88</v>
      </c>
      <c r="C27" s="62">
        <v>202006</v>
      </c>
      <c r="D27" s="12">
        <v>28132.32</v>
      </c>
      <c r="E27" s="68" t="s">
        <v>34</v>
      </c>
      <c r="F27" s="54" t="s">
        <v>15</v>
      </c>
    </row>
    <row r="28" spans="1:6" x14ac:dyDescent="0.3">
      <c r="A28" s="37"/>
      <c r="B28" s="53" t="s">
        <v>88</v>
      </c>
      <c r="C28" s="62">
        <v>202007</v>
      </c>
      <c r="D28" s="12">
        <v>134224.79999999999</v>
      </c>
      <c r="E28" s="68" t="s">
        <v>34</v>
      </c>
      <c r="F28" s="54" t="s">
        <v>15</v>
      </c>
    </row>
    <row r="29" spans="1:6" x14ac:dyDescent="0.3">
      <c r="A29" s="37"/>
      <c r="B29" s="53" t="s">
        <v>90</v>
      </c>
      <c r="C29" s="62">
        <v>202001</v>
      </c>
      <c r="D29" s="12">
        <v>65400</v>
      </c>
      <c r="E29" s="68" t="s">
        <v>130</v>
      </c>
      <c r="F29" s="54" t="s">
        <v>15</v>
      </c>
    </row>
    <row r="30" spans="1:6" x14ac:dyDescent="0.3">
      <c r="A30" s="37"/>
      <c r="B30" s="53" t="s">
        <v>93</v>
      </c>
      <c r="C30" s="62">
        <v>202001</v>
      </c>
      <c r="D30" s="12">
        <v>50583.519999999997</v>
      </c>
      <c r="E30" s="68" t="s">
        <v>130</v>
      </c>
      <c r="F30" s="54" t="s">
        <v>15</v>
      </c>
    </row>
    <row r="31" spans="1:6" x14ac:dyDescent="0.3">
      <c r="A31" s="37"/>
      <c r="B31" s="53" t="s">
        <v>131</v>
      </c>
      <c r="C31" s="62">
        <v>202002</v>
      </c>
      <c r="D31" s="12">
        <v>133503.67999999999</v>
      </c>
      <c r="E31" s="68" t="s">
        <v>130</v>
      </c>
      <c r="F31" s="54" t="s">
        <v>15</v>
      </c>
    </row>
    <row r="32" spans="1:6" x14ac:dyDescent="0.3">
      <c r="A32" s="37"/>
      <c r="B32" s="53" t="s">
        <v>94</v>
      </c>
      <c r="C32" s="62">
        <v>202002</v>
      </c>
      <c r="D32" s="12">
        <v>114690</v>
      </c>
      <c r="E32" s="68" t="s">
        <v>130</v>
      </c>
      <c r="F32" s="54" t="s">
        <v>15</v>
      </c>
    </row>
    <row r="33" spans="1:6" x14ac:dyDescent="0.3">
      <c r="A33" s="37"/>
      <c r="B33" s="53" t="s">
        <v>89</v>
      </c>
      <c r="C33" s="62">
        <v>202003</v>
      </c>
      <c r="D33" s="12">
        <v>39414</v>
      </c>
      <c r="E33" s="68" t="s">
        <v>130</v>
      </c>
      <c r="F33" s="54" t="s">
        <v>15</v>
      </c>
    </row>
    <row r="34" spans="1:6" x14ac:dyDescent="0.3">
      <c r="A34" s="37"/>
      <c r="B34" s="53" t="s">
        <v>92</v>
      </c>
      <c r="C34" s="62">
        <v>202003</v>
      </c>
      <c r="D34" s="12">
        <v>34794.6</v>
      </c>
      <c r="E34" s="68" t="s">
        <v>130</v>
      </c>
      <c r="F34" s="54" t="s">
        <v>15</v>
      </c>
    </row>
    <row r="35" spans="1:6" x14ac:dyDescent="0.3">
      <c r="A35" s="37"/>
      <c r="B35" s="53" t="s">
        <v>93</v>
      </c>
      <c r="C35" s="62">
        <v>202003</v>
      </c>
      <c r="D35" s="12">
        <v>70993.95</v>
      </c>
      <c r="E35" s="68" t="s">
        <v>130</v>
      </c>
      <c r="F35" s="54" t="s">
        <v>15</v>
      </c>
    </row>
    <row r="36" spans="1:6" x14ac:dyDescent="0.3">
      <c r="A36" s="37"/>
      <c r="B36" s="53" t="s">
        <v>132</v>
      </c>
      <c r="C36" s="62">
        <v>202004</v>
      </c>
      <c r="D36" s="12">
        <v>28010.02</v>
      </c>
      <c r="E36" s="68" t="s">
        <v>130</v>
      </c>
      <c r="F36" s="54" t="s">
        <v>15</v>
      </c>
    </row>
    <row r="37" spans="1:6" x14ac:dyDescent="0.3">
      <c r="A37" s="37"/>
      <c r="B37" s="53" t="s">
        <v>94</v>
      </c>
      <c r="C37" s="62">
        <v>202004</v>
      </c>
      <c r="D37" s="12">
        <v>31440</v>
      </c>
      <c r="E37" s="68" t="s">
        <v>130</v>
      </c>
      <c r="F37" s="54" t="s">
        <v>15</v>
      </c>
    </row>
    <row r="38" spans="1:6" x14ac:dyDescent="0.3">
      <c r="A38" s="37"/>
      <c r="B38" s="53" t="s">
        <v>89</v>
      </c>
      <c r="C38" s="62">
        <v>202005</v>
      </c>
      <c r="D38" s="12">
        <v>50690.400000000001</v>
      </c>
      <c r="E38" s="68" t="s">
        <v>130</v>
      </c>
      <c r="F38" s="54" t="s">
        <v>15</v>
      </c>
    </row>
    <row r="39" spans="1:6" x14ac:dyDescent="0.3">
      <c r="A39" s="37"/>
      <c r="B39" s="53" t="s">
        <v>92</v>
      </c>
      <c r="C39" s="62">
        <v>202005</v>
      </c>
      <c r="D39" s="12">
        <v>25344.6</v>
      </c>
      <c r="E39" s="68" t="s">
        <v>130</v>
      </c>
      <c r="F39" s="54" t="s">
        <v>15</v>
      </c>
    </row>
    <row r="40" spans="1:6" x14ac:dyDescent="0.3">
      <c r="A40" s="37"/>
      <c r="B40" s="53" t="s">
        <v>93</v>
      </c>
      <c r="C40" s="62">
        <v>202005</v>
      </c>
      <c r="D40" s="12">
        <v>53639.44</v>
      </c>
      <c r="E40" s="68" t="s">
        <v>130</v>
      </c>
      <c r="F40" s="54" t="s">
        <v>15</v>
      </c>
    </row>
    <row r="41" spans="1:6" x14ac:dyDescent="0.3">
      <c r="A41" s="37"/>
      <c r="B41" s="53" t="s">
        <v>92</v>
      </c>
      <c r="C41" s="62">
        <v>202006</v>
      </c>
      <c r="D41" s="12">
        <v>31020.6</v>
      </c>
      <c r="E41" s="68" t="s">
        <v>130</v>
      </c>
      <c r="F41" s="54" t="s">
        <v>15</v>
      </c>
    </row>
    <row r="42" spans="1:6" x14ac:dyDescent="0.3">
      <c r="A42" s="37"/>
      <c r="B42" s="53" t="s">
        <v>93</v>
      </c>
      <c r="C42" s="62">
        <v>202006</v>
      </c>
      <c r="D42" s="12">
        <v>54363.83</v>
      </c>
      <c r="E42" s="68" t="s">
        <v>130</v>
      </c>
      <c r="F42" s="54" t="s">
        <v>15</v>
      </c>
    </row>
    <row r="43" spans="1:6" x14ac:dyDescent="0.3">
      <c r="A43" s="37"/>
      <c r="B43" s="53" t="s">
        <v>131</v>
      </c>
      <c r="C43" s="62">
        <v>202007</v>
      </c>
      <c r="D43" s="12">
        <v>31437.37</v>
      </c>
      <c r="E43" s="68" t="s">
        <v>130</v>
      </c>
      <c r="F43" s="54" t="s">
        <v>15</v>
      </c>
    </row>
    <row r="44" spans="1:6" x14ac:dyDescent="0.3">
      <c r="A44" s="37"/>
      <c r="B44" s="53" t="s">
        <v>92</v>
      </c>
      <c r="C44" s="62">
        <v>202007</v>
      </c>
      <c r="D44" s="12">
        <v>30246</v>
      </c>
      <c r="E44" s="68" t="s">
        <v>130</v>
      </c>
      <c r="F44" s="54" t="s">
        <v>15</v>
      </c>
    </row>
    <row r="45" spans="1:6" x14ac:dyDescent="0.3">
      <c r="A45" s="37"/>
      <c r="B45" s="53" t="s">
        <v>93</v>
      </c>
      <c r="C45" s="62">
        <v>202007</v>
      </c>
      <c r="D45" s="12">
        <v>34179.339999999997</v>
      </c>
      <c r="E45" s="68" t="s">
        <v>130</v>
      </c>
      <c r="F45" s="54" t="s">
        <v>15</v>
      </c>
    </row>
    <row r="46" spans="1:6" x14ac:dyDescent="0.3">
      <c r="A46" s="37"/>
      <c r="B46" s="53" t="s">
        <v>133</v>
      </c>
      <c r="C46" s="62">
        <v>202008</v>
      </c>
      <c r="D46" s="12">
        <v>42390.01</v>
      </c>
      <c r="E46" s="68" t="s">
        <v>130</v>
      </c>
      <c r="F46" s="54" t="s">
        <v>15</v>
      </c>
    </row>
    <row r="47" spans="1:6" x14ac:dyDescent="0.3">
      <c r="A47" s="37"/>
      <c r="B47" s="53" t="s">
        <v>89</v>
      </c>
      <c r="C47" s="62">
        <v>202008</v>
      </c>
      <c r="D47" s="12">
        <v>48498</v>
      </c>
      <c r="E47" s="68" t="s">
        <v>130</v>
      </c>
      <c r="F47" s="54" t="s">
        <v>15</v>
      </c>
    </row>
    <row r="48" spans="1:6" x14ac:dyDescent="0.3">
      <c r="A48" s="37"/>
      <c r="B48" s="53" t="s">
        <v>131</v>
      </c>
      <c r="C48" s="62">
        <v>202008</v>
      </c>
      <c r="D48" s="12">
        <v>46357.05</v>
      </c>
      <c r="E48" s="68" t="s">
        <v>130</v>
      </c>
      <c r="F48" s="54" t="s">
        <v>15</v>
      </c>
    </row>
    <row r="49" spans="1:6" x14ac:dyDescent="0.3">
      <c r="A49" s="37"/>
      <c r="B49" s="53" t="s">
        <v>92</v>
      </c>
      <c r="C49" s="62">
        <v>202008</v>
      </c>
      <c r="D49" s="12">
        <v>31422</v>
      </c>
      <c r="E49" s="68" t="s">
        <v>130</v>
      </c>
      <c r="F49" s="54" t="s">
        <v>15</v>
      </c>
    </row>
    <row r="50" spans="1:6" x14ac:dyDescent="0.3">
      <c r="A50" s="37"/>
      <c r="B50" s="53" t="s">
        <v>93</v>
      </c>
      <c r="C50" s="62">
        <v>202008</v>
      </c>
      <c r="D50" s="12">
        <v>52084.69</v>
      </c>
      <c r="E50" s="68" t="s">
        <v>130</v>
      </c>
      <c r="F50" s="54" t="s">
        <v>15</v>
      </c>
    </row>
    <row r="51" spans="1:6" x14ac:dyDescent="0.3">
      <c r="A51" s="37"/>
      <c r="B51" s="53" t="s">
        <v>133</v>
      </c>
      <c r="C51" s="62">
        <v>202009</v>
      </c>
      <c r="D51" s="12">
        <v>26220</v>
      </c>
      <c r="E51" s="68" t="s">
        <v>130</v>
      </c>
      <c r="F51" s="54" t="s">
        <v>15</v>
      </c>
    </row>
    <row r="52" spans="1:6" x14ac:dyDescent="0.3">
      <c r="A52" s="37"/>
      <c r="B52" s="53" t="s">
        <v>89</v>
      </c>
      <c r="C52" s="62">
        <v>202009</v>
      </c>
      <c r="D52" s="12">
        <v>29744.400000000001</v>
      </c>
      <c r="E52" s="68" t="s">
        <v>130</v>
      </c>
      <c r="F52" s="54" t="s">
        <v>15</v>
      </c>
    </row>
    <row r="53" spans="1:6" x14ac:dyDescent="0.3">
      <c r="A53" s="37"/>
      <c r="B53" s="53" t="s">
        <v>134</v>
      </c>
      <c r="C53" s="62">
        <v>202009</v>
      </c>
      <c r="D53" s="12">
        <v>95962.14</v>
      </c>
      <c r="E53" s="68" t="s">
        <v>130</v>
      </c>
      <c r="F53" s="54" t="s">
        <v>15</v>
      </c>
    </row>
    <row r="54" spans="1:6" x14ac:dyDescent="0.3">
      <c r="A54" s="37"/>
      <c r="B54" s="53" t="s">
        <v>92</v>
      </c>
      <c r="C54" s="62">
        <v>202009</v>
      </c>
      <c r="D54" s="12">
        <v>28875.599999999999</v>
      </c>
      <c r="E54" s="68" t="s">
        <v>130</v>
      </c>
      <c r="F54" s="54" t="s">
        <v>15</v>
      </c>
    </row>
    <row r="55" spans="1:6" x14ac:dyDescent="0.3">
      <c r="A55" s="37"/>
      <c r="B55" s="53" t="s">
        <v>93</v>
      </c>
      <c r="C55" s="62">
        <v>202009</v>
      </c>
      <c r="D55" s="12">
        <v>53086.61</v>
      </c>
      <c r="E55" s="68" t="s">
        <v>130</v>
      </c>
      <c r="F55" s="54" t="s">
        <v>15</v>
      </c>
    </row>
    <row r="56" spans="1:6" x14ac:dyDescent="0.3">
      <c r="A56" s="37"/>
      <c r="B56" s="53" t="s">
        <v>135</v>
      </c>
      <c r="C56" s="62">
        <v>202010</v>
      </c>
      <c r="D56" s="12">
        <v>33204.6</v>
      </c>
      <c r="E56" s="68" t="s">
        <v>130</v>
      </c>
      <c r="F56" s="54" t="s">
        <v>15</v>
      </c>
    </row>
    <row r="57" spans="1:6" x14ac:dyDescent="0.3">
      <c r="A57" s="37"/>
      <c r="B57" s="53" t="s">
        <v>93</v>
      </c>
      <c r="C57" s="62">
        <v>202010</v>
      </c>
      <c r="D57" s="12">
        <v>29741.47</v>
      </c>
      <c r="E57" s="68" t="s">
        <v>130</v>
      </c>
      <c r="F57" s="54" t="s">
        <v>15</v>
      </c>
    </row>
    <row r="58" spans="1:6" x14ac:dyDescent="0.3">
      <c r="A58" s="37"/>
      <c r="B58" s="53" t="s">
        <v>89</v>
      </c>
      <c r="C58" s="62">
        <v>202011</v>
      </c>
      <c r="D58" s="12">
        <v>31261.200000000001</v>
      </c>
      <c r="E58" s="68" t="s">
        <v>130</v>
      </c>
      <c r="F58" s="54" t="s">
        <v>15</v>
      </c>
    </row>
    <row r="59" spans="1:6" x14ac:dyDescent="0.3">
      <c r="A59" s="37"/>
      <c r="B59" s="53" t="s">
        <v>134</v>
      </c>
      <c r="C59" s="62">
        <v>202011</v>
      </c>
      <c r="D59" s="12">
        <v>57593.58</v>
      </c>
      <c r="E59" s="68" t="s">
        <v>130</v>
      </c>
      <c r="F59" s="54" t="s">
        <v>15</v>
      </c>
    </row>
    <row r="60" spans="1:6" x14ac:dyDescent="0.3">
      <c r="A60" s="37"/>
      <c r="B60" s="53" t="s">
        <v>100</v>
      </c>
      <c r="C60" s="62">
        <v>202011</v>
      </c>
      <c r="D60" s="12">
        <v>67659.600000000006</v>
      </c>
      <c r="E60" s="68" t="s">
        <v>130</v>
      </c>
      <c r="F60" s="54" t="s">
        <v>15</v>
      </c>
    </row>
    <row r="61" spans="1:6" x14ac:dyDescent="0.3">
      <c r="A61" s="37"/>
      <c r="B61" s="53" t="s">
        <v>135</v>
      </c>
      <c r="C61" s="62">
        <v>202011</v>
      </c>
      <c r="D61" s="12">
        <v>26037</v>
      </c>
      <c r="E61" s="68" t="s">
        <v>130</v>
      </c>
      <c r="F61" s="54" t="s">
        <v>15</v>
      </c>
    </row>
    <row r="62" spans="1:6" x14ac:dyDescent="0.3">
      <c r="A62" s="37"/>
      <c r="B62" s="53" t="s">
        <v>92</v>
      </c>
      <c r="C62" s="62">
        <v>202011</v>
      </c>
      <c r="D62" s="12">
        <v>42636</v>
      </c>
      <c r="E62" s="68" t="s">
        <v>130</v>
      </c>
      <c r="F62" s="54" t="s">
        <v>15</v>
      </c>
    </row>
    <row r="63" spans="1:6" x14ac:dyDescent="0.3">
      <c r="A63" s="37"/>
      <c r="B63" s="53" t="s">
        <v>93</v>
      </c>
      <c r="C63" s="62">
        <v>202011</v>
      </c>
      <c r="D63" s="12">
        <v>59124.800000000003</v>
      </c>
      <c r="E63" s="68" t="s">
        <v>130</v>
      </c>
      <c r="F63" s="54" t="s">
        <v>15</v>
      </c>
    </row>
    <row r="64" spans="1:6" x14ac:dyDescent="0.3">
      <c r="A64" s="37"/>
      <c r="B64" s="53" t="s">
        <v>93</v>
      </c>
      <c r="C64" s="62">
        <v>202012</v>
      </c>
      <c r="D64" s="12">
        <v>115729.71</v>
      </c>
      <c r="E64" s="68" t="s">
        <v>130</v>
      </c>
      <c r="F64" s="54" t="s">
        <v>15</v>
      </c>
    </row>
    <row r="65" spans="1:6" x14ac:dyDescent="0.3">
      <c r="A65" s="37"/>
      <c r="B65" s="53" t="s">
        <v>92</v>
      </c>
      <c r="C65" s="62">
        <v>202012</v>
      </c>
      <c r="D65" s="12">
        <v>40398</v>
      </c>
      <c r="E65" s="68" t="s">
        <v>130</v>
      </c>
      <c r="F65" s="54" t="s">
        <v>15</v>
      </c>
    </row>
    <row r="66" spans="1:6" x14ac:dyDescent="0.3">
      <c r="A66" s="37"/>
      <c r="B66" s="53" t="s">
        <v>131</v>
      </c>
      <c r="C66" s="62">
        <v>202012</v>
      </c>
      <c r="D66" s="12">
        <v>2711428.47</v>
      </c>
      <c r="E66" s="68" t="s">
        <v>130</v>
      </c>
      <c r="F66" s="54" t="s">
        <v>15</v>
      </c>
    </row>
    <row r="67" spans="1:6" x14ac:dyDescent="0.3">
      <c r="A67" s="37"/>
      <c r="B67" s="53" t="s">
        <v>135</v>
      </c>
      <c r="C67" s="62">
        <v>202012</v>
      </c>
      <c r="D67" s="12">
        <v>27016.5</v>
      </c>
      <c r="E67" s="68" t="s">
        <v>130</v>
      </c>
      <c r="F67" s="54" t="s">
        <v>15</v>
      </c>
    </row>
    <row r="68" spans="1:6" x14ac:dyDescent="0.3">
      <c r="A68" s="37"/>
      <c r="B68" s="53" t="s">
        <v>134</v>
      </c>
      <c r="C68" s="62">
        <v>202012</v>
      </c>
      <c r="D68" s="12">
        <v>156937.85999999999</v>
      </c>
      <c r="E68" s="68" t="s">
        <v>130</v>
      </c>
      <c r="F68" s="54" t="s">
        <v>15</v>
      </c>
    </row>
    <row r="69" spans="1:6" x14ac:dyDescent="0.3">
      <c r="A69" s="37"/>
      <c r="B69" s="55" t="s">
        <v>133</v>
      </c>
      <c r="C69" s="63">
        <v>202012</v>
      </c>
      <c r="D69" s="12">
        <v>92850</v>
      </c>
      <c r="E69" s="68" t="s">
        <v>130</v>
      </c>
      <c r="F69" s="54" t="s">
        <v>15</v>
      </c>
    </row>
    <row r="70" spans="1:6" x14ac:dyDescent="0.3">
      <c r="A70" s="37"/>
      <c r="B70" s="55" t="s">
        <v>108</v>
      </c>
      <c r="C70" s="63">
        <v>202001</v>
      </c>
      <c r="D70" s="12">
        <v>35038.47</v>
      </c>
      <c r="E70" s="68" t="s">
        <v>33</v>
      </c>
      <c r="F70" s="54" t="s">
        <v>15</v>
      </c>
    </row>
    <row r="71" spans="1:6" x14ac:dyDescent="0.3">
      <c r="A71" s="37"/>
      <c r="B71" s="53" t="s">
        <v>106</v>
      </c>
      <c r="C71" s="62">
        <v>202002</v>
      </c>
      <c r="D71" s="12">
        <v>34286.400000000001</v>
      </c>
      <c r="E71" s="68" t="s">
        <v>33</v>
      </c>
      <c r="F71" s="54" t="s">
        <v>15</v>
      </c>
    </row>
    <row r="72" spans="1:6" x14ac:dyDescent="0.3">
      <c r="A72" s="37"/>
      <c r="B72" s="53" t="s">
        <v>99</v>
      </c>
      <c r="C72" s="62">
        <v>202003</v>
      </c>
      <c r="D72" s="12">
        <v>43164.27</v>
      </c>
      <c r="E72" s="68" t="s">
        <v>33</v>
      </c>
      <c r="F72" s="54" t="s">
        <v>15</v>
      </c>
    </row>
    <row r="73" spans="1:6" x14ac:dyDescent="0.3">
      <c r="A73" s="37"/>
      <c r="B73" s="53" t="s">
        <v>95</v>
      </c>
      <c r="C73" s="62">
        <v>202004</v>
      </c>
      <c r="D73" s="12">
        <v>134454.28</v>
      </c>
      <c r="E73" s="68" t="s">
        <v>33</v>
      </c>
      <c r="F73" s="54" t="s">
        <v>15</v>
      </c>
    </row>
    <row r="74" spans="1:6" x14ac:dyDescent="0.3">
      <c r="A74" s="37"/>
      <c r="B74" s="53" t="s">
        <v>106</v>
      </c>
      <c r="C74" s="62">
        <v>202004</v>
      </c>
      <c r="D74" s="12">
        <v>119232</v>
      </c>
      <c r="E74" s="68" t="s">
        <v>33</v>
      </c>
      <c r="F74" s="54" t="s">
        <v>15</v>
      </c>
    </row>
    <row r="75" spans="1:6" x14ac:dyDescent="0.3">
      <c r="A75" s="37"/>
      <c r="B75" s="53" t="s">
        <v>136</v>
      </c>
      <c r="C75" s="62">
        <v>202004</v>
      </c>
      <c r="D75" s="12">
        <v>58477.08</v>
      </c>
      <c r="E75" s="68" t="s">
        <v>33</v>
      </c>
      <c r="F75" s="54" t="s">
        <v>15</v>
      </c>
    </row>
    <row r="76" spans="1:6" x14ac:dyDescent="0.3">
      <c r="A76" s="37"/>
      <c r="B76" s="53" t="s">
        <v>108</v>
      </c>
      <c r="C76" s="62">
        <v>202004</v>
      </c>
      <c r="D76" s="12">
        <v>32942.44</v>
      </c>
      <c r="E76" s="68" t="s">
        <v>33</v>
      </c>
      <c r="F76" s="54" t="s">
        <v>15</v>
      </c>
    </row>
    <row r="77" spans="1:6" x14ac:dyDescent="0.3">
      <c r="A77" s="37"/>
      <c r="B77" s="53" t="s">
        <v>95</v>
      </c>
      <c r="C77" s="62">
        <v>202005</v>
      </c>
      <c r="D77" s="12">
        <v>46777.11</v>
      </c>
      <c r="E77" s="68" t="s">
        <v>33</v>
      </c>
      <c r="F77" s="54" t="s">
        <v>15</v>
      </c>
    </row>
    <row r="78" spans="1:6" x14ac:dyDescent="0.3">
      <c r="A78" s="37"/>
      <c r="B78" s="53" t="s">
        <v>101</v>
      </c>
      <c r="C78" s="62">
        <v>202005</v>
      </c>
      <c r="D78" s="12">
        <v>29530.79</v>
      </c>
      <c r="E78" s="68" t="s">
        <v>33</v>
      </c>
      <c r="F78" s="54" t="s">
        <v>15</v>
      </c>
    </row>
    <row r="79" spans="1:6" x14ac:dyDescent="0.3">
      <c r="A79" s="37"/>
      <c r="B79" s="53" t="s">
        <v>108</v>
      </c>
      <c r="C79" s="62">
        <v>202005</v>
      </c>
      <c r="D79" s="12">
        <v>56386.5</v>
      </c>
      <c r="E79" s="68" t="s">
        <v>33</v>
      </c>
      <c r="F79" s="54" t="s">
        <v>15</v>
      </c>
    </row>
    <row r="80" spans="1:6" x14ac:dyDescent="0.3">
      <c r="A80" s="37"/>
      <c r="B80" s="53" t="s">
        <v>96</v>
      </c>
      <c r="C80" s="62">
        <v>202006</v>
      </c>
      <c r="D80" s="12">
        <v>40503.47</v>
      </c>
      <c r="E80" s="68" t="s">
        <v>33</v>
      </c>
      <c r="F80" s="54" t="s">
        <v>15</v>
      </c>
    </row>
    <row r="81" spans="1:6" x14ac:dyDescent="0.3">
      <c r="A81" s="37"/>
      <c r="B81" s="53" t="s">
        <v>95</v>
      </c>
      <c r="C81" s="62">
        <v>202006</v>
      </c>
      <c r="D81" s="12">
        <v>149788.31</v>
      </c>
      <c r="E81" s="68" t="s">
        <v>33</v>
      </c>
      <c r="F81" s="54" t="s">
        <v>15</v>
      </c>
    </row>
    <row r="82" spans="1:6" x14ac:dyDescent="0.3">
      <c r="A82" s="37"/>
      <c r="B82" s="53" t="s">
        <v>98</v>
      </c>
      <c r="C82" s="62">
        <v>202006</v>
      </c>
      <c r="D82" s="12">
        <v>30804</v>
      </c>
      <c r="E82" s="68" t="s">
        <v>33</v>
      </c>
      <c r="F82" s="54" t="s">
        <v>15</v>
      </c>
    </row>
    <row r="83" spans="1:6" x14ac:dyDescent="0.3">
      <c r="A83" s="37"/>
      <c r="B83" s="53" t="s">
        <v>97</v>
      </c>
      <c r="C83" s="62">
        <v>202007</v>
      </c>
      <c r="D83" s="12">
        <v>28176.6</v>
      </c>
      <c r="E83" s="68" t="s">
        <v>33</v>
      </c>
      <c r="F83" s="54" t="s">
        <v>15</v>
      </c>
    </row>
    <row r="84" spans="1:6" x14ac:dyDescent="0.3">
      <c r="A84" s="37"/>
      <c r="B84" s="53" t="s">
        <v>102</v>
      </c>
      <c r="C84" s="62">
        <v>202007</v>
      </c>
      <c r="D84" s="12">
        <v>822669.11</v>
      </c>
      <c r="E84" s="68" t="s">
        <v>33</v>
      </c>
      <c r="F84" s="54" t="s">
        <v>15</v>
      </c>
    </row>
    <row r="85" spans="1:6" x14ac:dyDescent="0.3">
      <c r="A85" s="37"/>
      <c r="B85" s="53" t="s">
        <v>96</v>
      </c>
      <c r="C85" s="62">
        <v>202008</v>
      </c>
      <c r="D85" s="12">
        <v>60500.04</v>
      </c>
      <c r="E85" s="68" t="s">
        <v>33</v>
      </c>
      <c r="F85" s="54" t="s">
        <v>15</v>
      </c>
    </row>
    <row r="86" spans="1:6" x14ac:dyDescent="0.3">
      <c r="A86" s="37"/>
      <c r="B86" s="53" t="s">
        <v>101</v>
      </c>
      <c r="C86" s="62">
        <v>202008</v>
      </c>
      <c r="D86" s="12">
        <v>33398.379999999997</v>
      </c>
      <c r="E86" s="68" t="s">
        <v>33</v>
      </c>
      <c r="F86" s="54" t="s">
        <v>15</v>
      </c>
    </row>
    <row r="87" spans="1:6" x14ac:dyDescent="0.3">
      <c r="A87" s="37"/>
      <c r="B87" s="53" t="s">
        <v>105</v>
      </c>
      <c r="C87" s="62">
        <v>202008</v>
      </c>
      <c r="D87" s="12">
        <v>45145.2</v>
      </c>
      <c r="E87" s="68" t="s">
        <v>33</v>
      </c>
      <c r="F87" s="54" t="s">
        <v>15</v>
      </c>
    </row>
    <row r="88" spans="1:6" x14ac:dyDescent="0.3">
      <c r="A88" s="37"/>
      <c r="B88" s="53" t="s">
        <v>103</v>
      </c>
      <c r="C88" s="62">
        <v>202008</v>
      </c>
      <c r="D88" s="12">
        <v>84168</v>
      </c>
      <c r="E88" s="68" t="s">
        <v>33</v>
      </c>
      <c r="F88" s="54" t="s">
        <v>15</v>
      </c>
    </row>
    <row r="89" spans="1:6" x14ac:dyDescent="0.3">
      <c r="A89" s="37"/>
      <c r="B89" s="53" t="s">
        <v>137</v>
      </c>
      <c r="C89" s="62">
        <v>202008</v>
      </c>
      <c r="D89" s="12">
        <v>736262.65</v>
      </c>
      <c r="E89" s="68" t="s">
        <v>33</v>
      </c>
      <c r="F89" s="54" t="s">
        <v>15</v>
      </c>
    </row>
    <row r="90" spans="1:6" x14ac:dyDescent="0.3">
      <c r="A90" s="37"/>
      <c r="B90" s="53" t="s">
        <v>104</v>
      </c>
      <c r="C90" s="62">
        <v>202009</v>
      </c>
      <c r="D90" s="12">
        <v>110832</v>
      </c>
      <c r="E90" s="68" t="s">
        <v>33</v>
      </c>
      <c r="F90" s="54" t="s">
        <v>15</v>
      </c>
    </row>
    <row r="91" spans="1:6" x14ac:dyDescent="0.3">
      <c r="A91" s="37"/>
      <c r="B91" s="53" t="s">
        <v>101</v>
      </c>
      <c r="C91" s="62">
        <v>202009</v>
      </c>
      <c r="D91" s="12">
        <v>33547.19</v>
      </c>
      <c r="E91" s="68" t="s">
        <v>33</v>
      </c>
      <c r="F91" s="54" t="s">
        <v>15</v>
      </c>
    </row>
    <row r="92" spans="1:6" x14ac:dyDescent="0.3">
      <c r="A92" s="37"/>
      <c r="B92" s="53" t="s">
        <v>97</v>
      </c>
      <c r="C92" s="62">
        <v>202009</v>
      </c>
      <c r="D92" s="12">
        <v>38659.980000000003</v>
      </c>
      <c r="E92" s="68" t="s">
        <v>33</v>
      </c>
      <c r="F92" s="54" t="s">
        <v>15</v>
      </c>
    </row>
    <row r="93" spans="1:6" x14ac:dyDescent="0.3">
      <c r="A93" s="37"/>
      <c r="B93" s="53" t="s">
        <v>136</v>
      </c>
      <c r="C93" s="62">
        <v>202009</v>
      </c>
      <c r="D93" s="12">
        <v>31612.799999999999</v>
      </c>
      <c r="E93" s="68" t="s">
        <v>33</v>
      </c>
      <c r="F93" s="54" t="s">
        <v>15</v>
      </c>
    </row>
    <row r="94" spans="1:6" x14ac:dyDescent="0.3">
      <c r="A94" s="37"/>
      <c r="B94" s="53" t="s">
        <v>97</v>
      </c>
      <c r="C94" s="62">
        <v>202010</v>
      </c>
      <c r="D94" s="12">
        <v>36928.080000000002</v>
      </c>
      <c r="E94" s="68" t="s">
        <v>33</v>
      </c>
      <c r="F94" s="54" t="s">
        <v>15</v>
      </c>
    </row>
    <row r="95" spans="1:6" x14ac:dyDescent="0.3">
      <c r="A95" s="37"/>
      <c r="B95" s="53" t="s">
        <v>96</v>
      </c>
      <c r="C95" s="62">
        <v>202011</v>
      </c>
      <c r="D95" s="12">
        <v>44571.31</v>
      </c>
      <c r="E95" s="68" t="s">
        <v>33</v>
      </c>
      <c r="F95" s="54" t="s">
        <v>15</v>
      </c>
    </row>
    <row r="96" spans="1:6" x14ac:dyDescent="0.3">
      <c r="A96" s="37"/>
      <c r="B96" s="53" t="s">
        <v>97</v>
      </c>
      <c r="C96" s="62">
        <v>202011</v>
      </c>
      <c r="D96" s="12">
        <v>29509.8</v>
      </c>
      <c r="E96" s="68" t="s">
        <v>33</v>
      </c>
      <c r="F96" s="54" t="s">
        <v>15</v>
      </c>
    </row>
    <row r="97" spans="1:22" x14ac:dyDescent="0.3">
      <c r="A97" s="37"/>
      <c r="B97" s="53" t="s">
        <v>98</v>
      </c>
      <c r="C97" s="62">
        <v>202011</v>
      </c>
      <c r="D97" s="12">
        <v>31068</v>
      </c>
      <c r="E97" s="68" t="s">
        <v>33</v>
      </c>
      <c r="F97" s="54" t="s">
        <v>15</v>
      </c>
    </row>
    <row r="98" spans="1:22" x14ac:dyDescent="0.3">
      <c r="A98" s="37"/>
      <c r="B98" s="53" t="s">
        <v>136</v>
      </c>
      <c r="C98" s="62">
        <v>202011</v>
      </c>
      <c r="D98" s="12">
        <v>150248.12</v>
      </c>
      <c r="E98" s="68" t="s">
        <v>33</v>
      </c>
      <c r="F98" s="54" t="s">
        <v>15</v>
      </c>
    </row>
    <row r="99" spans="1:22" x14ac:dyDescent="0.3">
      <c r="A99" s="37"/>
      <c r="B99" s="53" t="s">
        <v>138</v>
      </c>
      <c r="C99" s="62">
        <v>202012</v>
      </c>
      <c r="D99" s="12">
        <v>25800</v>
      </c>
      <c r="E99" s="68" t="s">
        <v>33</v>
      </c>
      <c r="F99" s="54" t="s">
        <v>15</v>
      </c>
      <c r="H99" s="42"/>
      <c r="I99" s="42"/>
      <c r="J99" s="42"/>
      <c r="K99" s="42"/>
      <c r="L99" s="42"/>
      <c r="M99" s="84"/>
      <c r="N99" s="84"/>
      <c r="O99" s="85"/>
      <c r="P99" s="86"/>
      <c r="Q99" s="86"/>
      <c r="R99" s="38"/>
      <c r="S99" s="42"/>
      <c r="T99" s="87"/>
      <c r="U99" s="13"/>
      <c r="V99" s="13"/>
    </row>
    <row r="100" spans="1:22" x14ac:dyDescent="0.3">
      <c r="A100" s="37"/>
      <c r="B100" s="53" t="s">
        <v>96</v>
      </c>
      <c r="C100" s="62">
        <v>202012</v>
      </c>
      <c r="D100" s="12">
        <v>52445.84</v>
      </c>
      <c r="E100" s="68" t="s">
        <v>33</v>
      </c>
      <c r="F100" s="54" t="s">
        <v>15</v>
      </c>
      <c r="H100" s="37"/>
      <c r="I100" s="37"/>
      <c r="J100" s="37"/>
      <c r="K100" s="37"/>
      <c r="L100" s="37"/>
      <c r="M100" s="88"/>
      <c r="N100" s="88"/>
      <c r="O100" s="89"/>
      <c r="P100" s="86"/>
      <c r="Q100" s="86"/>
      <c r="R100" s="38"/>
      <c r="S100" s="37"/>
      <c r="T100" s="90"/>
      <c r="U100" s="13"/>
      <c r="V100" s="13"/>
    </row>
    <row r="101" spans="1:22" x14ac:dyDescent="0.3">
      <c r="A101" s="37"/>
      <c r="B101" s="53" t="s">
        <v>136</v>
      </c>
      <c r="C101" s="62">
        <v>202012</v>
      </c>
      <c r="D101" s="12">
        <v>122677.92</v>
      </c>
      <c r="E101" s="68" t="s">
        <v>33</v>
      </c>
      <c r="F101" s="54" t="s">
        <v>15</v>
      </c>
      <c r="H101" s="37"/>
      <c r="I101" s="37"/>
      <c r="J101" s="37"/>
      <c r="K101" s="37"/>
      <c r="L101" s="37"/>
      <c r="M101" s="88"/>
      <c r="N101" s="88"/>
      <c r="O101" s="89"/>
      <c r="P101" s="86"/>
      <c r="Q101" s="86"/>
      <c r="R101" s="38"/>
      <c r="S101" s="37"/>
      <c r="T101" s="90"/>
      <c r="U101" s="13"/>
      <c r="V101" s="13"/>
    </row>
    <row r="102" spans="1:22" x14ac:dyDescent="0.3">
      <c r="A102" s="37"/>
      <c r="B102" s="53" t="s">
        <v>97</v>
      </c>
      <c r="C102" s="62">
        <v>202012</v>
      </c>
      <c r="D102" s="12">
        <v>153146.64000000001</v>
      </c>
      <c r="E102" s="68" t="s">
        <v>33</v>
      </c>
      <c r="F102" s="54" t="s">
        <v>15</v>
      </c>
    </row>
    <row r="103" spans="1:22" x14ac:dyDescent="0.3">
      <c r="A103" s="37"/>
      <c r="B103" s="53" t="s">
        <v>99</v>
      </c>
      <c r="C103" s="62">
        <v>202012</v>
      </c>
      <c r="D103" s="12">
        <v>52120.85</v>
      </c>
      <c r="E103" s="68" t="s">
        <v>33</v>
      </c>
      <c r="F103" s="54" t="s">
        <v>15</v>
      </c>
    </row>
    <row r="104" spans="1:22" x14ac:dyDescent="0.3">
      <c r="A104" s="37"/>
      <c r="B104" s="53" t="s">
        <v>98</v>
      </c>
      <c r="C104" s="62">
        <v>202012</v>
      </c>
      <c r="D104" s="12">
        <v>59613.599999999999</v>
      </c>
      <c r="E104" s="68" t="s">
        <v>33</v>
      </c>
      <c r="F104" s="54" t="s">
        <v>15</v>
      </c>
    </row>
    <row r="105" spans="1:22" x14ac:dyDescent="0.3">
      <c r="A105" s="37"/>
      <c r="B105" s="53" t="s">
        <v>139</v>
      </c>
      <c r="C105" s="62">
        <v>202012</v>
      </c>
      <c r="D105" s="12">
        <v>30106.01</v>
      </c>
      <c r="E105" s="68" t="s">
        <v>33</v>
      </c>
      <c r="F105" s="54" t="s">
        <v>15</v>
      </c>
    </row>
    <row r="106" spans="1:22" x14ac:dyDescent="0.3">
      <c r="A106" s="37"/>
      <c r="B106" s="53" t="s">
        <v>102</v>
      </c>
      <c r="C106" s="62">
        <v>202012</v>
      </c>
      <c r="D106" s="12">
        <v>810000</v>
      </c>
      <c r="E106" s="68" t="s">
        <v>33</v>
      </c>
      <c r="F106" s="54" t="s">
        <v>15</v>
      </c>
    </row>
    <row r="107" spans="1:22" x14ac:dyDescent="0.3">
      <c r="A107" s="37"/>
      <c r="B107" s="53" t="s">
        <v>106</v>
      </c>
      <c r="C107" s="62">
        <v>202012</v>
      </c>
      <c r="D107" s="12">
        <v>63348</v>
      </c>
      <c r="E107" s="68" t="s">
        <v>33</v>
      </c>
      <c r="F107" s="54" t="s">
        <v>15</v>
      </c>
    </row>
    <row r="108" spans="1:22" x14ac:dyDescent="0.3">
      <c r="A108" s="37"/>
      <c r="B108" s="53" t="s">
        <v>103</v>
      </c>
      <c r="C108" s="62">
        <v>202012</v>
      </c>
      <c r="D108" s="12">
        <v>50400</v>
      </c>
      <c r="E108" s="68" t="s">
        <v>33</v>
      </c>
      <c r="F108" s="54" t="s">
        <v>15</v>
      </c>
    </row>
    <row r="109" spans="1:22" x14ac:dyDescent="0.3">
      <c r="A109" s="37"/>
      <c r="B109" s="53" t="s">
        <v>137</v>
      </c>
      <c r="C109" s="62">
        <v>202012</v>
      </c>
      <c r="D109" s="12">
        <v>743774.4</v>
      </c>
      <c r="E109" s="68" t="s">
        <v>33</v>
      </c>
      <c r="F109" s="54" t="s">
        <v>15</v>
      </c>
    </row>
    <row r="110" spans="1:22" x14ac:dyDescent="0.3">
      <c r="A110" s="37"/>
      <c r="B110" s="53" t="s">
        <v>110</v>
      </c>
      <c r="C110" s="62">
        <v>202005</v>
      </c>
      <c r="D110" s="12">
        <v>32199.599999999999</v>
      </c>
      <c r="E110" s="68" t="s">
        <v>109</v>
      </c>
      <c r="F110" s="54" t="s">
        <v>15</v>
      </c>
    </row>
    <row r="111" spans="1:22" x14ac:dyDescent="0.3">
      <c r="A111" s="37"/>
      <c r="B111" s="53" t="s">
        <v>140</v>
      </c>
      <c r="C111" s="62">
        <v>202008</v>
      </c>
      <c r="D111" s="12">
        <v>39099</v>
      </c>
      <c r="E111" s="68" t="s">
        <v>109</v>
      </c>
      <c r="F111" s="54" t="s">
        <v>15</v>
      </c>
    </row>
    <row r="112" spans="1:22" x14ac:dyDescent="0.3">
      <c r="A112" s="37"/>
      <c r="B112" s="53" t="s">
        <v>141</v>
      </c>
      <c r="C112" s="62">
        <v>202012</v>
      </c>
      <c r="D112" s="12">
        <v>43368.18</v>
      </c>
      <c r="E112" s="68" t="s">
        <v>109</v>
      </c>
      <c r="F112" s="54" t="s">
        <v>15</v>
      </c>
    </row>
    <row r="113" spans="1:6" x14ac:dyDescent="0.3">
      <c r="A113" s="37"/>
      <c r="B113" s="53" t="s">
        <v>111</v>
      </c>
      <c r="C113" s="62">
        <v>202001</v>
      </c>
      <c r="D113" s="12">
        <v>43502.55</v>
      </c>
      <c r="E113" s="68" t="s">
        <v>38</v>
      </c>
      <c r="F113" s="54" t="s">
        <v>15</v>
      </c>
    </row>
    <row r="114" spans="1:6" x14ac:dyDescent="0.3">
      <c r="A114" s="37"/>
      <c r="B114" s="40" t="s">
        <v>112</v>
      </c>
      <c r="C114" s="39">
        <v>202002</v>
      </c>
      <c r="D114" s="12">
        <v>45887.49</v>
      </c>
      <c r="E114" s="68" t="s">
        <v>38</v>
      </c>
      <c r="F114" s="54" t="s">
        <v>15</v>
      </c>
    </row>
    <row r="115" spans="1:6" x14ac:dyDescent="0.3">
      <c r="A115" s="37"/>
      <c r="B115" s="56" t="s">
        <v>112</v>
      </c>
      <c r="C115" s="64">
        <v>202004</v>
      </c>
      <c r="D115" s="15">
        <v>68006.600000000006</v>
      </c>
      <c r="E115" s="68" t="s">
        <v>38</v>
      </c>
      <c r="F115" s="54" t="s">
        <v>15</v>
      </c>
    </row>
    <row r="116" spans="1:6" x14ac:dyDescent="0.3">
      <c r="A116" s="37"/>
      <c r="B116" s="56" t="s">
        <v>112</v>
      </c>
      <c r="C116" s="64">
        <v>202006</v>
      </c>
      <c r="D116" s="15">
        <v>87360.72</v>
      </c>
      <c r="E116" s="68" t="s">
        <v>38</v>
      </c>
      <c r="F116" s="54" t="s">
        <v>15</v>
      </c>
    </row>
    <row r="117" spans="1:6" x14ac:dyDescent="0.3">
      <c r="A117" s="37"/>
      <c r="B117" s="55" t="s">
        <v>112</v>
      </c>
      <c r="C117" s="63">
        <v>202008</v>
      </c>
      <c r="D117" s="12">
        <v>154142.64000000001</v>
      </c>
      <c r="E117" s="68" t="s">
        <v>38</v>
      </c>
      <c r="F117" s="54" t="s">
        <v>15</v>
      </c>
    </row>
    <row r="118" spans="1:6" x14ac:dyDescent="0.3">
      <c r="A118" s="37"/>
      <c r="B118" s="55" t="s">
        <v>112</v>
      </c>
      <c r="C118" s="63">
        <v>202009</v>
      </c>
      <c r="D118" s="12">
        <v>41786.230000000003</v>
      </c>
      <c r="E118" s="68" t="s">
        <v>38</v>
      </c>
      <c r="F118" s="54" t="s">
        <v>15</v>
      </c>
    </row>
    <row r="119" spans="1:6" x14ac:dyDescent="0.3">
      <c r="A119" s="37"/>
      <c r="B119" s="56" t="s">
        <v>113</v>
      </c>
      <c r="C119" s="64">
        <v>202001</v>
      </c>
      <c r="D119" s="15">
        <v>139116.64000000001</v>
      </c>
      <c r="E119" s="68" t="s">
        <v>37</v>
      </c>
      <c r="F119" s="54" t="s">
        <v>15</v>
      </c>
    </row>
    <row r="120" spans="1:6" x14ac:dyDescent="0.3">
      <c r="A120" s="37"/>
      <c r="B120" s="40" t="s">
        <v>114</v>
      </c>
      <c r="C120" s="39">
        <v>202012</v>
      </c>
      <c r="D120" s="12">
        <v>33646.32</v>
      </c>
      <c r="E120" s="68" t="s">
        <v>37</v>
      </c>
      <c r="F120" s="54" t="s">
        <v>15</v>
      </c>
    </row>
    <row r="121" spans="1:6" x14ac:dyDescent="0.3">
      <c r="A121" s="37"/>
      <c r="B121" s="40" t="s">
        <v>113</v>
      </c>
      <c r="C121" s="39">
        <v>202012</v>
      </c>
      <c r="D121" s="12">
        <v>52371.01</v>
      </c>
      <c r="E121" s="68" t="s">
        <v>37</v>
      </c>
      <c r="F121" s="54" t="s">
        <v>15</v>
      </c>
    </row>
    <row r="122" spans="1:6" x14ac:dyDescent="0.3">
      <c r="A122" s="37"/>
      <c r="B122" s="55" t="s">
        <v>117</v>
      </c>
      <c r="C122" s="63">
        <v>202001</v>
      </c>
      <c r="D122" s="12">
        <v>31178.1</v>
      </c>
      <c r="E122" s="69" t="s">
        <v>35</v>
      </c>
      <c r="F122" s="54" t="s">
        <v>15</v>
      </c>
    </row>
    <row r="123" spans="1:6" x14ac:dyDescent="0.3">
      <c r="A123" s="37"/>
      <c r="B123" s="53" t="s">
        <v>116</v>
      </c>
      <c r="C123" s="62">
        <v>202002</v>
      </c>
      <c r="D123" s="12">
        <v>259516.2</v>
      </c>
      <c r="E123" s="68" t="s">
        <v>35</v>
      </c>
      <c r="F123" s="54" t="s">
        <v>15</v>
      </c>
    </row>
    <row r="124" spans="1:6" x14ac:dyDescent="0.3">
      <c r="A124" s="37"/>
      <c r="B124" s="53" t="s">
        <v>117</v>
      </c>
      <c r="C124" s="62">
        <v>202003</v>
      </c>
      <c r="D124" s="12">
        <v>31178.1</v>
      </c>
      <c r="E124" s="68" t="s">
        <v>35</v>
      </c>
      <c r="F124" s="54" t="s">
        <v>15</v>
      </c>
    </row>
    <row r="125" spans="1:6" x14ac:dyDescent="0.3">
      <c r="A125" s="37"/>
      <c r="B125" s="53" t="s">
        <v>117</v>
      </c>
      <c r="C125" s="62">
        <v>202005</v>
      </c>
      <c r="D125" s="12">
        <v>42616.56</v>
      </c>
      <c r="E125" s="68" t="s">
        <v>35</v>
      </c>
      <c r="F125" s="54" t="s">
        <v>15</v>
      </c>
    </row>
    <row r="126" spans="1:6" x14ac:dyDescent="0.3">
      <c r="A126" s="37"/>
      <c r="B126" s="53" t="s">
        <v>116</v>
      </c>
      <c r="C126" s="62">
        <v>202005</v>
      </c>
      <c r="D126" s="12">
        <v>259516.2</v>
      </c>
      <c r="E126" s="68" t="s">
        <v>35</v>
      </c>
      <c r="F126" s="54" t="s">
        <v>15</v>
      </c>
    </row>
    <row r="127" spans="1:6" x14ac:dyDescent="0.3">
      <c r="A127" s="37"/>
      <c r="B127" s="53" t="s">
        <v>116</v>
      </c>
      <c r="C127" s="62">
        <v>202008</v>
      </c>
      <c r="D127" s="12">
        <v>259516.2</v>
      </c>
      <c r="E127" s="68" t="s">
        <v>35</v>
      </c>
      <c r="F127" s="54" t="s">
        <v>15</v>
      </c>
    </row>
    <row r="128" spans="1:6" x14ac:dyDescent="0.3">
      <c r="A128" s="37"/>
      <c r="B128" s="53" t="s">
        <v>117</v>
      </c>
      <c r="C128" s="62">
        <v>202009</v>
      </c>
      <c r="D128" s="12">
        <v>31178.1</v>
      </c>
      <c r="E128" s="68" t="s">
        <v>35</v>
      </c>
      <c r="F128" s="54" t="s">
        <v>15</v>
      </c>
    </row>
    <row r="129" spans="1:6" x14ac:dyDescent="0.3">
      <c r="A129" s="37"/>
      <c r="B129" s="53" t="s">
        <v>117</v>
      </c>
      <c r="C129" s="62">
        <v>202011</v>
      </c>
      <c r="D129" s="12">
        <v>27461.29</v>
      </c>
      <c r="E129" s="68" t="s">
        <v>35</v>
      </c>
      <c r="F129" s="54" t="s">
        <v>15</v>
      </c>
    </row>
    <row r="130" spans="1:6" x14ac:dyDescent="0.3">
      <c r="A130" s="37"/>
      <c r="B130" s="53" t="s">
        <v>118</v>
      </c>
      <c r="C130" s="62">
        <v>202012</v>
      </c>
      <c r="D130" s="12">
        <v>55200.34</v>
      </c>
      <c r="E130" s="68" t="s">
        <v>35</v>
      </c>
      <c r="F130" s="54" t="s">
        <v>15</v>
      </c>
    </row>
    <row r="131" spans="1:6" x14ac:dyDescent="0.3">
      <c r="A131" s="37"/>
      <c r="B131" s="53" t="s">
        <v>116</v>
      </c>
      <c r="C131" s="62">
        <v>202012</v>
      </c>
      <c r="D131" s="12">
        <v>259516.2</v>
      </c>
      <c r="E131" s="68" t="s">
        <v>35</v>
      </c>
      <c r="F131" s="54" t="s">
        <v>15</v>
      </c>
    </row>
    <row r="132" spans="1:6" x14ac:dyDescent="0.3">
      <c r="A132" s="37"/>
      <c r="B132" s="53" t="s">
        <v>115</v>
      </c>
      <c r="C132" s="62">
        <v>202012</v>
      </c>
      <c r="D132" s="12">
        <v>37529.06</v>
      </c>
      <c r="E132" s="68" t="s">
        <v>35</v>
      </c>
      <c r="F132" s="54" t="s">
        <v>15</v>
      </c>
    </row>
    <row r="133" spans="1:6" x14ac:dyDescent="0.3">
      <c r="A133" s="37"/>
      <c r="B133" s="53" t="s">
        <v>142</v>
      </c>
      <c r="C133" s="62">
        <v>202008</v>
      </c>
      <c r="D133" s="12">
        <v>30751.85</v>
      </c>
      <c r="E133" s="68" t="s">
        <v>143</v>
      </c>
      <c r="F133" s="54" t="s">
        <v>15</v>
      </c>
    </row>
    <row r="134" spans="1:6" x14ac:dyDescent="0.3">
      <c r="A134" s="37"/>
      <c r="B134" s="53" t="s">
        <v>119</v>
      </c>
      <c r="C134" s="62">
        <v>202001</v>
      </c>
      <c r="D134" s="12">
        <v>56603.16</v>
      </c>
      <c r="E134" s="68" t="s">
        <v>41</v>
      </c>
      <c r="F134" s="54" t="s">
        <v>15</v>
      </c>
    </row>
    <row r="135" spans="1:6" x14ac:dyDescent="0.3">
      <c r="A135" s="37"/>
      <c r="B135" s="53" t="s">
        <v>119</v>
      </c>
      <c r="C135" s="62">
        <v>202003</v>
      </c>
      <c r="D135" s="12">
        <v>47335.8</v>
      </c>
      <c r="E135" s="68" t="s">
        <v>41</v>
      </c>
      <c r="F135" s="54" t="s">
        <v>15</v>
      </c>
    </row>
    <row r="136" spans="1:6" x14ac:dyDescent="0.3">
      <c r="A136" s="37"/>
      <c r="B136" s="53" t="s">
        <v>119</v>
      </c>
      <c r="C136" s="62">
        <v>202004</v>
      </c>
      <c r="D136" s="12">
        <v>30244.799999999999</v>
      </c>
      <c r="E136" s="68" t="s">
        <v>41</v>
      </c>
      <c r="F136" s="54" t="s">
        <v>15</v>
      </c>
    </row>
    <row r="137" spans="1:6" x14ac:dyDescent="0.3">
      <c r="A137" s="37"/>
      <c r="B137" s="53" t="s">
        <v>119</v>
      </c>
      <c r="C137" s="62">
        <v>202005</v>
      </c>
      <c r="D137" s="12">
        <v>39654</v>
      </c>
      <c r="E137" s="68" t="s">
        <v>41</v>
      </c>
      <c r="F137" s="54" t="s">
        <v>15</v>
      </c>
    </row>
    <row r="138" spans="1:6" x14ac:dyDescent="0.3">
      <c r="A138" s="37"/>
      <c r="B138" s="53" t="s">
        <v>119</v>
      </c>
      <c r="C138" s="62">
        <v>202006</v>
      </c>
      <c r="D138" s="12">
        <v>36189.040000000001</v>
      </c>
      <c r="E138" s="68" t="s">
        <v>41</v>
      </c>
      <c r="F138" s="54" t="s">
        <v>15</v>
      </c>
    </row>
    <row r="139" spans="1:6" x14ac:dyDescent="0.3">
      <c r="A139" s="37"/>
      <c r="B139" s="53" t="s">
        <v>119</v>
      </c>
      <c r="C139" s="62">
        <v>202007</v>
      </c>
      <c r="D139" s="12">
        <v>26618.46</v>
      </c>
      <c r="E139" s="68" t="s">
        <v>41</v>
      </c>
      <c r="F139" s="54" t="s">
        <v>15</v>
      </c>
    </row>
    <row r="140" spans="1:6" x14ac:dyDescent="0.3">
      <c r="A140" s="37"/>
      <c r="B140" s="53" t="s">
        <v>119</v>
      </c>
      <c r="C140" s="62">
        <v>202008</v>
      </c>
      <c r="D140" s="12">
        <v>37433.519999999997</v>
      </c>
      <c r="E140" s="68" t="s">
        <v>41</v>
      </c>
      <c r="F140" s="54" t="s">
        <v>15</v>
      </c>
    </row>
    <row r="141" spans="1:6" x14ac:dyDescent="0.3">
      <c r="A141" s="37"/>
      <c r="B141" s="53" t="s">
        <v>119</v>
      </c>
      <c r="C141" s="62">
        <v>202009</v>
      </c>
      <c r="D141" s="12">
        <v>33233.68</v>
      </c>
      <c r="E141" s="68" t="s">
        <v>41</v>
      </c>
      <c r="F141" s="54" t="s">
        <v>15</v>
      </c>
    </row>
    <row r="142" spans="1:6" x14ac:dyDescent="0.3">
      <c r="A142" s="37"/>
      <c r="B142" s="53" t="s">
        <v>119</v>
      </c>
      <c r="C142" s="62">
        <v>202010</v>
      </c>
      <c r="D142" s="12">
        <v>45562.62</v>
      </c>
      <c r="E142" s="68" t="s">
        <v>41</v>
      </c>
      <c r="F142" s="54" t="s">
        <v>15</v>
      </c>
    </row>
    <row r="143" spans="1:6" x14ac:dyDescent="0.3">
      <c r="A143" s="37"/>
      <c r="B143" s="53" t="s">
        <v>119</v>
      </c>
      <c r="C143" s="62">
        <v>202011</v>
      </c>
      <c r="D143" s="12">
        <v>40191.839999999997</v>
      </c>
      <c r="E143" s="68" t="s">
        <v>41</v>
      </c>
      <c r="F143" s="54" t="s">
        <v>15</v>
      </c>
    </row>
    <row r="144" spans="1:6" x14ac:dyDescent="0.3">
      <c r="A144" s="37"/>
      <c r="B144" s="53" t="s">
        <v>119</v>
      </c>
      <c r="C144" s="62">
        <v>202012</v>
      </c>
      <c r="D144" s="12">
        <v>155511.29999999999</v>
      </c>
      <c r="E144" s="68" t="s">
        <v>41</v>
      </c>
      <c r="F144" s="54" t="s">
        <v>15</v>
      </c>
    </row>
    <row r="145" spans="1:6" x14ac:dyDescent="0.3">
      <c r="A145" s="37"/>
      <c r="B145" s="57" t="s">
        <v>120</v>
      </c>
      <c r="C145" s="65">
        <v>202009</v>
      </c>
      <c r="D145" s="12">
        <v>27913.8</v>
      </c>
      <c r="E145" s="69" t="s">
        <v>121</v>
      </c>
      <c r="F145" s="54" t="s">
        <v>15</v>
      </c>
    </row>
    <row r="146" spans="1:6" x14ac:dyDescent="0.3">
      <c r="A146" s="37"/>
      <c r="B146" s="55" t="s">
        <v>120</v>
      </c>
      <c r="C146" s="63">
        <v>202012</v>
      </c>
      <c r="D146" s="12">
        <v>35772</v>
      </c>
      <c r="E146" s="69" t="s">
        <v>121</v>
      </c>
      <c r="F146" s="54" t="s">
        <v>15</v>
      </c>
    </row>
    <row r="147" spans="1:6" x14ac:dyDescent="0.3">
      <c r="A147" s="37"/>
      <c r="B147" s="53" t="s">
        <v>144</v>
      </c>
      <c r="C147" s="62">
        <v>202007</v>
      </c>
      <c r="D147" s="12">
        <v>29718.99</v>
      </c>
      <c r="E147" s="68" t="s">
        <v>36</v>
      </c>
      <c r="F147" s="54" t="s">
        <v>15</v>
      </c>
    </row>
    <row r="148" spans="1:6" x14ac:dyDescent="0.3">
      <c r="A148" s="37"/>
      <c r="B148" s="53" t="s">
        <v>123</v>
      </c>
      <c r="C148" s="62">
        <v>202008</v>
      </c>
      <c r="D148" s="12">
        <v>53866.18</v>
      </c>
      <c r="E148" s="68" t="s">
        <v>36</v>
      </c>
      <c r="F148" s="54" t="s">
        <v>15</v>
      </c>
    </row>
    <row r="149" spans="1:6" x14ac:dyDescent="0.3">
      <c r="A149" s="37"/>
      <c r="B149" s="53" t="s">
        <v>122</v>
      </c>
      <c r="C149" s="62">
        <v>202001</v>
      </c>
      <c r="D149" s="12">
        <v>34828.080000000002</v>
      </c>
      <c r="E149" s="68" t="s">
        <v>39</v>
      </c>
      <c r="F149" s="54" t="s">
        <v>15</v>
      </c>
    </row>
    <row r="150" spans="1:6" x14ac:dyDescent="0.3">
      <c r="A150" s="37"/>
      <c r="B150" s="58"/>
      <c r="C150" s="66"/>
      <c r="D150" s="59"/>
      <c r="E150" s="70"/>
      <c r="F150" s="60"/>
    </row>
    <row r="151" spans="1:6" x14ac:dyDescent="0.3">
      <c r="A151" s="37"/>
      <c r="B151" s="42"/>
      <c r="C151" s="43"/>
      <c r="D151" s="12"/>
      <c r="E151" s="13"/>
    </row>
    <row r="152" spans="1:6" x14ac:dyDescent="0.3">
      <c r="A152" s="37"/>
      <c r="B152" s="42"/>
      <c r="C152" s="45"/>
      <c r="D152" s="12"/>
      <c r="E152" s="13"/>
    </row>
    <row r="153" spans="1:6" ht="15" thickBot="1" x14ac:dyDescent="0.35">
      <c r="A153" s="37"/>
      <c r="B153" s="42"/>
      <c r="C153" s="45"/>
      <c r="D153" s="16">
        <f>SUM(D17:D152)</f>
        <v>13483267.48</v>
      </c>
      <c r="E153" s="13"/>
    </row>
    <row r="154" spans="1:6" ht="15" thickTop="1" x14ac:dyDescent="0.3">
      <c r="A154" s="37"/>
      <c r="B154" s="42"/>
      <c r="C154" s="45"/>
      <c r="D154" s="12"/>
      <c r="E154" s="13"/>
    </row>
    <row r="155" spans="1:6" x14ac:dyDescent="0.3">
      <c r="A155" s="37"/>
      <c r="B155" s="37" t="s">
        <v>17</v>
      </c>
    </row>
    <row r="156" spans="1:6" x14ac:dyDescent="0.3">
      <c r="A156" s="37"/>
      <c r="B156" s="41" t="s">
        <v>10</v>
      </c>
      <c r="C156" s="41" t="s">
        <v>85</v>
      </c>
      <c r="D156" s="9" t="s">
        <v>12</v>
      </c>
      <c r="E156" s="41" t="s">
        <v>13</v>
      </c>
      <c r="F156" s="10" t="s">
        <v>14</v>
      </c>
    </row>
    <row r="157" spans="1:6" x14ac:dyDescent="0.3">
      <c r="A157" s="37"/>
      <c r="B157" s="37"/>
      <c r="C157" s="46"/>
      <c r="D157" s="12"/>
      <c r="E157" s="13"/>
    </row>
    <row r="158" spans="1:6" x14ac:dyDescent="0.3">
      <c r="A158" s="37"/>
      <c r="B158" s="37"/>
      <c r="C158" s="46"/>
      <c r="D158" s="12"/>
      <c r="E158" s="13"/>
    </row>
    <row r="159" spans="1:6" x14ac:dyDescent="0.3">
      <c r="A159" s="37"/>
      <c r="B159" s="37"/>
      <c r="C159" s="47"/>
      <c r="D159" s="12"/>
      <c r="E159" s="13"/>
    </row>
    <row r="160" spans="1:6" ht="15" thickBot="1" x14ac:dyDescent="0.35">
      <c r="A160" s="37"/>
      <c r="B160" s="37"/>
      <c r="C160" s="47"/>
      <c r="D160" s="16">
        <f>SUM(D157:D159)</f>
        <v>0</v>
      </c>
      <c r="E160" s="13"/>
    </row>
    <row r="161" spans="1:6" ht="15" thickTop="1" x14ac:dyDescent="0.3">
      <c r="A161" s="37"/>
    </row>
    <row r="162" spans="1:6" x14ac:dyDescent="0.3">
      <c r="A162" s="37"/>
      <c r="B162" s="5" t="s">
        <v>16</v>
      </c>
    </row>
    <row r="163" spans="1:6" x14ac:dyDescent="0.3">
      <c r="A163" s="37"/>
      <c r="B163" s="41" t="s">
        <v>10</v>
      </c>
      <c r="C163" s="41" t="s">
        <v>85</v>
      </c>
      <c r="D163" s="9" t="s">
        <v>12</v>
      </c>
      <c r="E163" s="41" t="s">
        <v>13</v>
      </c>
      <c r="F163" s="10" t="s">
        <v>14</v>
      </c>
    </row>
    <row r="164" spans="1:6" x14ac:dyDescent="0.3">
      <c r="A164" s="37"/>
      <c r="B164" s="44"/>
      <c r="C164" s="48"/>
      <c r="D164" s="12"/>
      <c r="E164" s="13"/>
    </row>
    <row r="165" spans="1:6" x14ac:dyDescent="0.3">
      <c r="A165" s="37"/>
      <c r="B165" s="44"/>
      <c r="C165" s="48"/>
      <c r="D165" s="12"/>
      <c r="E165" s="13"/>
    </row>
    <row r="166" spans="1:6" x14ac:dyDescent="0.3">
      <c r="A166" s="37"/>
      <c r="B166" s="37"/>
      <c r="C166" s="47"/>
      <c r="D166" s="12"/>
      <c r="E166" s="13"/>
    </row>
    <row r="167" spans="1:6" ht="15" thickBot="1" x14ac:dyDescent="0.35">
      <c r="A167" s="37"/>
      <c r="B167" s="37"/>
      <c r="C167" s="47"/>
      <c r="D167" s="16">
        <f>SUM(D164:D166)</f>
        <v>0</v>
      </c>
      <c r="E167" s="13"/>
    </row>
    <row r="168" spans="1:6" ht="15" thickTop="1" x14ac:dyDescent="0.3">
      <c r="A168" s="37"/>
      <c r="B168" s="37"/>
      <c r="C168" s="47"/>
      <c r="D168" s="12"/>
      <c r="E168" s="13"/>
    </row>
    <row r="169" spans="1:6" x14ac:dyDescent="0.3">
      <c r="A169" s="37"/>
      <c r="B169" s="49" t="s">
        <v>44</v>
      </c>
    </row>
    <row r="170" spans="1:6" x14ac:dyDescent="0.3">
      <c r="A170" s="37"/>
      <c r="B170" s="41" t="s">
        <v>10</v>
      </c>
      <c r="C170" s="41" t="s">
        <v>85</v>
      </c>
      <c r="D170" s="9" t="s">
        <v>12</v>
      </c>
      <c r="E170" s="41" t="s">
        <v>13</v>
      </c>
      <c r="F170" s="10" t="s">
        <v>14</v>
      </c>
    </row>
    <row r="171" spans="1:6" x14ac:dyDescent="0.3">
      <c r="A171" s="37"/>
      <c r="B171" s="53" t="s">
        <v>145</v>
      </c>
      <c r="C171" s="62">
        <v>202010</v>
      </c>
      <c r="D171" s="12">
        <v>61822.67</v>
      </c>
      <c r="E171" s="68" t="s">
        <v>36</v>
      </c>
      <c r="F171" s="54" t="s">
        <v>44</v>
      </c>
    </row>
    <row r="172" spans="1:6" x14ac:dyDescent="0.3">
      <c r="A172" s="37"/>
      <c r="B172" s="58"/>
      <c r="C172" s="66"/>
      <c r="D172" s="59"/>
      <c r="E172" s="70"/>
      <c r="F172" s="60"/>
    </row>
    <row r="173" spans="1:6" x14ac:dyDescent="0.3">
      <c r="A173" s="37"/>
      <c r="B173" s="37"/>
      <c r="C173" s="47"/>
      <c r="D173" s="12"/>
      <c r="E173" s="13"/>
    </row>
    <row r="174" spans="1:6" ht="15" thickBot="1" x14ac:dyDescent="0.35">
      <c r="A174" s="37"/>
      <c r="B174" s="37"/>
      <c r="C174" s="47"/>
      <c r="D174" s="16">
        <f>SUM(D171:D173)</f>
        <v>61822.67</v>
      </c>
      <c r="E174" s="13"/>
    </row>
    <row r="175" spans="1:6" ht="15" thickTop="1" x14ac:dyDescent="0.3">
      <c r="A175" s="37"/>
    </row>
    <row r="176" spans="1:6" x14ac:dyDescent="0.3">
      <c r="A176" s="37"/>
      <c r="B176" s="5" t="s">
        <v>18</v>
      </c>
    </row>
    <row r="177" spans="1:6" x14ac:dyDescent="0.3">
      <c r="A177" s="37"/>
      <c r="B177" s="41" t="s">
        <v>10</v>
      </c>
      <c r="C177" s="41" t="s">
        <v>11</v>
      </c>
      <c r="D177" s="9" t="s">
        <v>12</v>
      </c>
      <c r="E177" s="41" t="s">
        <v>13</v>
      </c>
      <c r="F177" s="10" t="s">
        <v>14</v>
      </c>
    </row>
    <row r="178" spans="1:6" x14ac:dyDescent="0.3">
      <c r="A178" s="37"/>
      <c r="B178" s="53" t="s">
        <v>125</v>
      </c>
      <c r="C178" s="62">
        <v>202001</v>
      </c>
      <c r="D178" s="12">
        <v>89820.59</v>
      </c>
      <c r="E178" s="68" t="s">
        <v>40</v>
      </c>
      <c r="F178" s="54" t="s">
        <v>7</v>
      </c>
    </row>
    <row r="179" spans="1:6" x14ac:dyDescent="0.3">
      <c r="A179" s="37"/>
      <c r="B179" s="53" t="s">
        <v>124</v>
      </c>
      <c r="C179" s="62">
        <v>202001</v>
      </c>
      <c r="D179" s="12">
        <v>89734.04</v>
      </c>
      <c r="E179" s="68" t="s">
        <v>40</v>
      </c>
      <c r="F179" s="54" t="s">
        <v>7</v>
      </c>
    </row>
    <row r="180" spans="1:6" x14ac:dyDescent="0.3">
      <c r="A180" s="37"/>
      <c r="B180" s="57" t="s">
        <v>91</v>
      </c>
      <c r="C180" s="65">
        <v>202007</v>
      </c>
      <c r="D180" s="12">
        <v>90014.48</v>
      </c>
      <c r="E180" s="69" t="s">
        <v>130</v>
      </c>
      <c r="F180" s="54" t="s">
        <v>7</v>
      </c>
    </row>
    <row r="181" spans="1:6" x14ac:dyDescent="0.3">
      <c r="A181" s="37"/>
      <c r="B181" s="55" t="s">
        <v>91</v>
      </c>
      <c r="C181" s="63">
        <v>202004</v>
      </c>
      <c r="D181" s="12">
        <v>37539.4</v>
      </c>
      <c r="E181" s="69" t="s">
        <v>130</v>
      </c>
      <c r="F181" s="54" t="s">
        <v>7</v>
      </c>
    </row>
    <row r="182" spans="1:6" x14ac:dyDescent="0.3">
      <c r="A182" s="37"/>
      <c r="B182" s="53" t="s">
        <v>126</v>
      </c>
      <c r="C182" s="62">
        <v>202003</v>
      </c>
      <c r="D182" s="12">
        <v>33600</v>
      </c>
      <c r="E182" s="68" t="s">
        <v>127</v>
      </c>
      <c r="F182" s="54" t="s">
        <v>7</v>
      </c>
    </row>
    <row r="183" spans="1:6" x14ac:dyDescent="0.3">
      <c r="A183" s="37"/>
      <c r="B183" s="53" t="s">
        <v>107</v>
      </c>
      <c r="C183" s="62">
        <v>202012</v>
      </c>
      <c r="D183" s="12">
        <v>373800</v>
      </c>
      <c r="E183" s="68" t="s">
        <v>33</v>
      </c>
      <c r="F183" s="54" t="s">
        <v>7</v>
      </c>
    </row>
    <row r="184" spans="1:6" x14ac:dyDescent="0.3">
      <c r="A184" s="37"/>
      <c r="B184" s="53" t="s">
        <v>128</v>
      </c>
      <c r="C184" s="62">
        <v>202011</v>
      </c>
      <c r="D184" s="12">
        <v>26879.89</v>
      </c>
      <c r="E184" s="68" t="s">
        <v>42</v>
      </c>
      <c r="F184" s="54" t="s">
        <v>7</v>
      </c>
    </row>
    <row r="185" spans="1:6" x14ac:dyDescent="0.3">
      <c r="B185" s="58"/>
      <c r="C185" s="66"/>
      <c r="D185" s="59"/>
      <c r="E185" s="70"/>
      <c r="F185" s="60"/>
    </row>
    <row r="186" spans="1:6" x14ac:dyDescent="0.3">
      <c r="B186" s="42"/>
      <c r="C186" s="46"/>
      <c r="D186" s="15"/>
      <c r="E186" s="13"/>
    </row>
    <row r="187" spans="1:6" ht="15" thickBot="1" x14ac:dyDescent="0.35">
      <c r="B187" s="42"/>
      <c r="C187" s="14"/>
      <c r="D187" s="17">
        <f>SUM(D178:D185)</f>
        <v>741388.4</v>
      </c>
      <c r="E187" s="13"/>
    </row>
    <row r="188" spans="1:6" ht="15" thickTop="1" x14ac:dyDescent="0.3">
      <c r="B188" s="42"/>
      <c r="C188" s="14"/>
      <c r="D188" s="15"/>
      <c r="E188" s="13"/>
    </row>
    <row r="189" spans="1:6" x14ac:dyDescent="0.3">
      <c r="B189" s="42"/>
      <c r="C189" s="14"/>
      <c r="D189" s="15"/>
      <c r="E189" s="13"/>
    </row>
    <row r="190" spans="1:6" x14ac:dyDescent="0.3">
      <c r="B190" s="42"/>
      <c r="C190" s="14"/>
      <c r="D190" s="15"/>
      <c r="E190" s="13"/>
    </row>
    <row r="191" spans="1:6" x14ac:dyDescent="0.3">
      <c r="C191" s="14"/>
    </row>
    <row r="192" spans="1:6" x14ac:dyDescent="0.3">
      <c r="D192" s="5"/>
    </row>
  </sheetData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1</vt:lpstr>
      <vt:lpstr>Appendix 2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Smith</dc:creator>
  <cp:lastModifiedBy>John Tweedie</cp:lastModifiedBy>
  <cp:lastPrinted>2020-12-02T09:26:54Z</cp:lastPrinted>
  <dcterms:created xsi:type="dcterms:W3CDTF">2016-06-20T11:11:47Z</dcterms:created>
  <dcterms:modified xsi:type="dcterms:W3CDTF">2023-05-30T15:32:21Z</dcterms:modified>
</cp:coreProperties>
</file>