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sqanow-my.sharepoint.com/personal/stephen_price_sqa_org_uk/Documents/sjp/awarding/appeals/tables/"/>
    </mc:Choice>
  </mc:AlternateContent>
  <xr:revisionPtr revIDLastSave="25" documentId="11_14C3BCF92B2A924F5AF7D7B14751A1C7A906528D" xr6:coauthVersionLast="47" xr6:coauthVersionMax="47" xr10:uidLastSave="{AA413207-C3E4-45F6-93D0-7500EBCD1AEB}"/>
  <bookViews>
    <workbookView xWindow="1140" yWindow="1215" windowWidth="21600" windowHeight="11100" xr2:uid="{00000000-000D-0000-FFFF-FFFF00000000}"/>
  </bookViews>
  <sheets>
    <sheet name="Contents" sheetId="1" r:id="rId1"/>
    <sheet name="National_5" sheetId="2" r:id="rId2"/>
    <sheet name="Higher" sheetId="3" r:id="rId3"/>
    <sheet name="Advanced_Higher" sheetId="4" r:id="rId4"/>
    <sheet name="No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c r="A5" i="1"/>
  <c r="A6" i="1"/>
</calcChain>
</file>

<file path=xl/sharedStrings.xml><?xml version="1.0" encoding="utf-8"?>
<sst xmlns="http://schemas.openxmlformats.org/spreadsheetml/2006/main" count="84" uniqueCount="40">
  <si>
    <t>Appeals 2022: Centre type breakdown</t>
  </si>
  <si>
    <t>Reference: 22ADDTCTYP</t>
  </si>
  <si>
    <t>Release date: 06 December 2022</t>
  </si>
  <si>
    <t>Head of Profession: Stephen J. Price</t>
  </si>
  <si>
    <t>Contact: data.analytics@sqa.org.uk</t>
  </si>
  <si>
    <t>Appeals 2022: Centre type breakdown presents a summary of appeal requests and outcomes by centre type and qualification level</t>
  </si>
  <si>
    <t>Centre type</t>
  </si>
  <si>
    <t>Total entries</t>
  </si>
  <si>
    <t>Applicable entries</t>
  </si>
  <si>
    <t>Appeals</t>
  </si>
  <si>
    <t>Appeal rate</t>
  </si>
  <si>
    <t>Upgrade number</t>
  </si>
  <si>
    <t>Upgrade rate</t>
  </si>
  <si>
    <t>Downgrade number</t>
  </si>
  <si>
    <t>Downgrade rate</t>
  </si>
  <si>
    <t>No Change number</t>
  </si>
  <si>
    <t>No Change rate</t>
  </si>
  <si>
    <t>Education Authority</t>
  </si>
  <si>
    <t>FE College</t>
  </si>
  <si>
    <t>Independent</t>
  </si>
  <si>
    <t>Other</t>
  </si>
  <si>
    <t>[z]</t>
  </si>
  <si>
    <t>[c]</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</si>
  <si>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</si>
  <si>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</si>
  <si>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</si>
  <si>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</si>
  <si>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Cells containing suppressed figures are marked up with the shorthand [c].</t>
  </si>
  <si>
    <t>[note 2]</t>
  </si>
  <si>
    <t>Appeals process was only available for subjects at National 5, Higher and Advanced Higher. National 5 Practical Electronics, National 5 Practical Metalworking and National 5 Practical Woodworking are not eligible for the appeals process due to being wholly internally assessed.</t>
  </si>
  <si>
    <t>[note 3]</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</si>
  <si>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</si>
  <si>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[note 4]</t>
  </si>
  <si>
    <t>[note 5]</t>
  </si>
  <si>
    <t>We welcome your feedback on our publications. Should you have any comments on this statistical release and how to improve it to meet your needs please contact us using data.analytics@sqa.org.uk.</t>
  </si>
  <si>
    <t>Table 1: National 5 appeals requests and outcomes by centre type, 2022</t>
  </si>
  <si>
    <t>Table 2: Higher appeals requests and outcomes by centre type, 2022</t>
  </si>
  <si>
    <t>Table 3: Advanced Higher appeals requests and outcomes by centre type, 2022</t>
  </si>
  <si>
    <t>Notes accompanying this release</t>
  </si>
  <si>
    <t>The following terms are used in the tables: 
'Total entries' refers to the number of entries reported in Provisional Attainment Statistics - August 2022, published on 9 August 2022. 
'Applicable entries' refers to the number of entries originally certificated grades B, C, D or No Award. It was technically possible to appeal a grade A based on band but grade A is the top grade available and no appeal requests were received for entries originally certificated an A grade. Further detail is available in the statistical summary accompanying these data tables. 
'Upgrade' - appeal request submitted that resulted in a candidate receiving a higher grade. 
'Downgrade' - appeal request submitted that resulted in a candidate receiving a lower grade. 
'No Change' - appeal request submitted did not result in a change to the grade awarded to the candidate. 
'Appeal rate' refers to the number of appeals as a proportion of applicable entries. 
'Upgrade/Downgrade/No Change rate' refers to the respective outcomes as a proportion of appeal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</si>
</sst>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b/>
      <sz val="14"/>
      <color rgb="FF000000"/>
      <name val="Arial"/>
    </font>
    <font>
      <u/>
      <sz val="12"/>
      <color rgb="FF0000EE"/>
      <name val="Arial"/>
    </font>
    <font>
      <b/>
      <sz val="12"/>
      <color rgb="FF000000"/>
      <name val="Arial"/>
    </font>
    <font>
      <sz val="12"/>
      <color rgb="FF000000"/>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0">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3" fontId="0" fillId="0" borderId="0" xfId="0" applyNumberFormat="1" applyAlignment="1">
      <alignment horizontal="right"/>
    </xf>
    <xf numFmtId="10" fontId="0" fillId="0" borderId="0" xfId="0" applyNumberFormat="1" applyAlignment="1">
      <alignment horizontal="right"/>
    </xf>
    <xf numFmtId="0" fontId="0" fillId="0" borderId="0" xfId="0" applyAlignment="1">
      <alignment vertical="center"/>
    </xf>
    <xf numFmtId="0" fontId="0" fillId="0" borderId="0" xfId="0" applyAlignment="1">
      <alignment wrapText="1"/>
    </xf>
    <xf numFmtId="0" fontId="4" fillId="0" borderId="0" xfId="0" applyFont="1" applyAlignment="1">
      <alignment wrapText="1"/>
    </xf>
  </cellXfs>
  <cellStyles count="1">
    <cellStyle name="Normal" xfId="0" builtinId="0"/>
  </cellStyles>
  <dxfs count="1">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appeals_requests_and_outcomes_by_centre_type_2022" displayName="table_1_national_5_appeals_requests_and_outcomes_by_centre_type_2022" ref="A3:K7" totalsRowShown="0">
  <tableColumns count="11">
    <tableColumn id="1" xr3:uid="{00000000-0010-0000-0000-000001000000}" name="Centre type"/>
    <tableColumn id="2" xr3:uid="{00000000-0010-0000-0000-000002000000}" name="Total entries"/>
    <tableColumn id="3" xr3:uid="{00000000-0010-0000-0000-000003000000}" name="Applicable entries"/>
    <tableColumn id="4" xr3:uid="{00000000-0010-0000-0000-000004000000}" name="Appeals"/>
    <tableColumn id="5" xr3:uid="{00000000-0010-0000-0000-000005000000}" name="Appeal rate"/>
    <tableColumn id="6" xr3:uid="{00000000-0010-0000-0000-000006000000}" name="Upgrade number"/>
    <tableColumn id="7" xr3:uid="{00000000-0010-0000-0000-000007000000}" name="Upgrade rate"/>
    <tableColumn id="8" xr3:uid="{00000000-0010-0000-0000-000008000000}" name="Downgrade number"/>
    <tableColumn id="9" xr3:uid="{00000000-0010-0000-0000-000009000000}" name="Downgrade rate"/>
    <tableColumn id="10" xr3:uid="{00000000-0010-0000-0000-00000A000000}" name="No Change number"/>
    <tableColumn id="11" xr3:uid="{00000000-0010-0000-0000-00000B000000}" name="No Change rat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appeals_requests_and_outcomes_by_centre_type_2022" displayName="table_2_higher_appeals_requests_and_outcomes_by_centre_type_2022" ref="A3:K7" totalsRowShown="0">
  <tableColumns count="11">
    <tableColumn id="1" xr3:uid="{00000000-0010-0000-0100-000001000000}" name="Centre type"/>
    <tableColumn id="2" xr3:uid="{00000000-0010-0000-0100-000002000000}" name="Total entries"/>
    <tableColumn id="3" xr3:uid="{00000000-0010-0000-0100-000003000000}" name="Applicable entries"/>
    <tableColumn id="4" xr3:uid="{00000000-0010-0000-0100-000004000000}" name="Appeals"/>
    <tableColumn id="5" xr3:uid="{00000000-0010-0000-0100-000005000000}" name="Appeal rate"/>
    <tableColumn id="6" xr3:uid="{00000000-0010-0000-0100-000006000000}" name="Upgrade number"/>
    <tableColumn id="7" xr3:uid="{00000000-0010-0000-0100-000007000000}" name="Upgrade rate"/>
    <tableColumn id="8" xr3:uid="{00000000-0010-0000-0100-000008000000}" name="Downgrade number"/>
    <tableColumn id="9" xr3:uid="{00000000-0010-0000-0100-000009000000}" name="Downgrade rate"/>
    <tableColumn id="10" xr3:uid="{00000000-0010-0000-0100-00000A000000}" name="No Change number"/>
    <tableColumn id="11" xr3:uid="{00000000-0010-0000-0100-00000B000000}" name="No Change rate"/>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appeals_requests_and_outcomes_by_centre_type_2022" displayName="table_3_advanced_higher_appeals_requests_and_outcomes_by_centre_type_2022" ref="A3:K7" totalsRowShown="0">
  <tableColumns count="11">
    <tableColumn id="1" xr3:uid="{00000000-0010-0000-0200-000001000000}" name="Centre type"/>
    <tableColumn id="2" xr3:uid="{00000000-0010-0000-0200-000002000000}" name="Total entries"/>
    <tableColumn id="3" xr3:uid="{00000000-0010-0000-0200-000003000000}" name="Applicable entries"/>
    <tableColumn id="4" xr3:uid="{00000000-0010-0000-0200-000004000000}" name="Appeals"/>
    <tableColumn id="5" xr3:uid="{00000000-0010-0000-0200-000005000000}" name="Appeal rate"/>
    <tableColumn id="6" xr3:uid="{00000000-0010-0000-0200-000006000000}" name="Upgrade number"/>
    <tableColumn id="7" xr3:uid="{00000000-0010-0000-0200-000007000000}" name="Upgrade rate"/>
    <tableColumn id="8" xr3:uid="{00000000-0010-0000-0200-000008000000}" name="Downgrade number"/>
    <tableColumn id="9" xr3:uid="{00000000-0010-0000-0200-000009000000}" name="Downgrade rate"/>
    <tableColumn id="10" xr3:uid="{00000000-0010-0000-0200-00000A000000}" name="No Change number"/>
    <tableColumn id="11" xr3:uid="{00000000-0010-0000-0200-00000B000000}" name="No Change rat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otes_accompanying_this_release" displayName="notes_accompanying_this_release" ref="A2:B7" totalsRowShown="0">
  <tableColumns count="2">
    <tableColumn id="1" xr3:uid="{00000000-0010-0000-0300-000001000000}" name="Note number"/>
    <tableColumn id="2" xr3:uid="{00000000-0010-0000-03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tabSelected="1" workbookViewId="0"/>
  </sheetViews>
  <sheetFormatPr defaultColWidth="11.5546875" defaultRowHeight="15" x14ac:dyDescent="0.2"/>
  <cols>
    <col min="1" max="1" width="92.44140625" customWidth="1"/>
  </cols>
  <sheetData>
    <row r="1" spans="1:2" ht="30" customHeight="1" x14ac:dyDescent="0.2">
      <c r="A1" s="1" t="s">
        <v>0</v>
      </c>
      <c r="B1" s="1"/>
    </row>
    <row r="2" spans="1:2" x14ac:dyDescent="0.2">
      <c r="A2" t="s">
        <v>5</v>
      </c>
    </row>
    <row r="3" spans="1:2" ht="30" customHeight="1" x14ac:dyDescent="0.2">
      <c r="A3" s="2" t="str">
        <f>HYPERLINK("#'National_5'!A1", "Table 1: National 5 appeals requests and outcomes by centre type, 2022")</f>
        <v>Table 1: National 5 appeals requests and outcomes by centre type, 2022</v>
      </c>
    </row>
    <row r="4" spans="1:2" x14ac:dyDescent="0.2">
      <c r="A4" s="2" t="str">
        <f>HYPERLINK("#'Higher'!A1", "Table 2: Higher appeals requests and outcomes by centre type, 2022")</f>
        <v>Table 2: Higher appeals requests and outcomes by centre type, 2022</v>
      </c>
    </row>
    <row r="5" spans="1:2" x14ac:dyDescent="0.2">
      <c r="A5" s="2" t="str">
        <f>HYPERLINK("#'Advanced_Higher'!A1", "Table 3: Advanced Higher appeals requests and outcomes by centre type, 2022")</f>
        <v>Table 3: Advanced Higher appeals requests and outcomes by centre type, 2022</v>
      </c>
    </row>
    <row r="6" spans="1:2" ht="30" customHeight="1" x14ac:dyDescent="0.2">
      <c r="A6" s="2" t="str">
        <f>HYPERLINK("#'Notes'!A1", "Notes accompanying this release")</f>
        <v>Notes accompanying this release</v>
      </c>
    </row>
    <row r="7" spans="1:2" ht="30" customHeight="1" x14ac:dyDescent="0.2">
      <c r="A7" t="s">
        <v>1</v>
      </c>
    </row>
    <row r="8" spans="1:2" x14ac:dyDescent="0.2">
      <c r="A8" t="s">
        <v>2</v>
      </c>
    </row>
    <row r="9" spans="1:2" x14ac:dyDescent="0.2">
      <c r="A9" t="s">
        <v>3</v>
      </c>
    </row>
    <row r="10" spans="1:2" x14ac:dyDescent="0.2">
      <c r="A10"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
  <sheetViews>
    <sheetView workbookViewId="0"/>
  </sheetViews>
  <sheetFormatPr defaultColWidth="11.5546875" defaultRowHeight="15" x14ac:dyDescent="0.2"/>
  <cols>
    <col min="1" max="1" width="23.33203125" customWidth="1"/>
    <col min="2" max="11" width="18.6640625" customWidth="1"/>
  </cols>
  <sheetData>
    <row r="1" spans="1:11" ht="30" customHeight="1" x14ac:dyDescent="0.2">
      <c r="A1" s="1" t="s">
        <v>35</v>
      </c>
    </row>
    <row r="2" spans="1:11" ht="30" customHeight="1" x14ac:dyDescent="0.2">
      <c r="A2" s="7" t="s">
        <v>23</v>
      </c>
    </row>
    <row r="3" spans="1:11" ht="15.75" x14ac:dyDescent="0.25">
      <c r="A3" s="3" t="s">
        <v>6</v>
      </c>
      <c r="B3" s="3" t="s">
        <v>7</v>
      </c>
      <c r="C3" s="3" t="s">
        <v>8</v>
      </c>
      <c r="D3" s="3" t="s">
        <v>9</v>
      </c>
      <c r="E3" s="3" t="s">
        <v>10</v>
      </c>
      <c r="F3" s="3" t="s">
        <v>11</v>
      </c>
      <c r="G3" s="3" t="s">
        <v>12</v>
      </c>
      <c r="H3" s="3" t="s">
        <v>13</v>
      </c>
      <c r="I3" s="3" t="s">
        <v>14</v>
      </c>
      <c r="J3" s="3" t="s">
        <v>15</v>
      </c>
      <c r="K3" s="3" t="s">
        <v>16</v>
      </c>
    </row>
    <row r="4" spans="1:11" x14ac:dyDescent="0.2">
      <c r="A4" t="s">
        <v>17</v>
      </c>
      <c r="B4" s="5">
        <v>288785</v>
      </c>
      <c r="C4" s="5">
        <v>178485</v>
      </c>
      <c r="D4" s="5">
        <v>26380</v>
      </c>
      <c r="E4" s="6">
        <v>0.14799999999999999</v>
      </c>
      <c r="F4" s="5">
        <v>7230</v>
      </c>
      <c r="G4" s="6">
        <v>0.27400000000000002</v>
      </c>
      <c r="H4" s="4">
        <v>0</v>
      </c>
      <c r="I4" s="6">
        <v>0</v>
      </c>
      <c r="J4" s="5">
        <v>19150</v>
      </c>
      <c r="K4" s="6">
        <v>0.72599999999999998</v>
      </c>
    </row>
    <row r="5" spans="1:11" x14ac:dyDescent="0.2">
      <c r="A5" t="s">
        <v>18</v>
      </c>
      <c r="B5" s="5">
        <v>2325</v>
      </c>
      <c r="C5" s="5">
        <v>1620</v>
      </c>
      <c r="D5" s="4">
        <v>90</v>
      </c>
      <c r="E5" s="6">
        <v>5.5E-2</v>
      </c>
      <c r="F5" s="4">
        <v>25</v>
      </c>
      <c r="G5" s="6">
        <v>0.28100000000000003</v>
      </c>
      <c r="H5" s="4">
        <v>0</v>
      </c>
      <c r="I5" s="6">
        <v>0</v>
      </c>
      <c r="J5" s="4">
        <v>65</v>
      </c>
      <c r="K5" s="6">
        <v>0.71899999999999997</v>
      </c>
    </row>
    <row r="6" spans="1:11" x14ac:dyDescent="0.2">
      <c r="A6" t="s">
        <v>19</v>
      </c>
      <c r="B6" s="5">
        <v>19015</v>
      </c>
      <c r="C6" s="5">
        <v>4940</v>
      </c>
      <c r="D6" s="4">
        <v>915</v>
      </c>
      <c r="E6" s="6">
        <v>0.186</v>
      </c>
      <c r="F6" s="4">
        <v>290</v>
      </c>
      <c r="G6" s="6">
        <v>0.316</v>
      </c>
      <c r="H6" s="4">
        <v>0</v>
      </c>
      <c r="I6" s="6">
        <v>0</v>
      </c>
      <c r="J6" s="4">
        <v>625</v>
      </c>
      <c r="K6" s="6">
        <v>0.68400000000000005</v>
      </c>
    </row>
    <row r="7" spans="1:11" x14ac:dyDescent="0.2">
      <c r="A7" t="s">
        <v>20</v>
      </c>
      <c r="B7" s="4">
        <v>45</v>
      </c>
      <c r="C7" s="4">
        <v>20</v>
      </c>
      <c r="D7" s="4">
        <v>0</v>
      </c>
      <c r="E7" s="6">
        <v>0</v>
      </c>
      <c r="F7" s="4" t="s">
        <v>21</v>
      </c>
      <c r="G7" s="4" t="s">
        <v>21</v>
      </c>
      <c r="H7" s="4" t="s">
        <v>21</v>
      </c>
      <c r="I7" s="4" t="s">
        <v>21</v>
      </c>
      <c r="J7" s="4" t="s">
        <v>21</v>
      </c>
      <c r="K7" s="4" t="s">
        <v>21</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
  <sheetViews>
    <sheetView workbookViewId="0"/>
  </sheetViews>
  <sheetFormatPr defaultColWidth="11.5546875" defaultRowHeight="15" x14ac:dyDescent="0.2"/>
  <cols>
    <col min="1" max="1" width="23.109375" customWidth="1"/>
    <col min="2" max="11" width="18.77734375" customWidth="1"/>
  </cols>
  <sheetData>
    <row r="1" spans="1:11" ht="30" customHeight="1" x14ac:dyDescent="0.2">
      <c r="A1" s="1" t="s">
        <v>36</v>
      </c>
    </row>
    <row r="2" spans="1:11" ht="31.5" customHeight="1" x14ac:dyDescent="0.2">
      <c r="A2" s="7" t="s">
        <v>23</v>
      </c>
    </row>
    <row r="3" spans="1:11" ht="15.75" x14ac:dyDescent="0.25">
      <c r="A3" s="3" t="s">
        <v>6</v>
      </c>
      <c r="B3" s="3" t="s">
        <v>7</v>
      </c>
      <c r="C3" s="3" t="s">
        <v>8</v>
      </c>
      <c r="D3" s="3" t="s">
        <v>9</v>
      </c>
      <c r="E3" s="3" t="s">
        <v>10</v>
      </c>
      <c r="F3" s="3" t="s">
        <v>11</v>
      </c>
      <c r="G3" s="3" t="s">
        <v>12</v>
      </c>
      <c r="H3" s="3" t="s">
        <v>13</v>
      </c>
      <c r="I3" s="3" t="s">
        <v>14</v>
      </c>
      <c r="J3" s="3" t="s">
        <v>15</v>
      </c>
      <c r="K3" s="3" t="s">
        <v>16</v>
      </c>
    </row>
    <row r="4" spans="1:11" x14ac:dyDescent="0.2">
      <c r="A4" t="s">
        <v>17</v>
      </c>
      <c r="B4" s="5">
        <v>170020</v>
      </c>
      <c r="C4" s="5">
        <v>114275</v>
      </c>
      <c r="D4" s="5">
        <v>24310</v>
      </c>
      <c r="E4" s="6">
        <v>0.21299999999999999</v>
      </c>
      <c r="F4" s="5">
        <v>8030</v>
      </c>
      <c r="G4" s="4" t="s">
        <v>22</v>
      </c>
      <c r="H4" s="4" t="s">
        <v>22</v>
      </c>
      <c r="I4" s="4" t="s">
        <v>22</v>
      </c>
      <c r="J4" s="5">
        <v>16275</v>
      </c>
      <c r="K4" s="4" t="s">
        <v>22</v>
      </c>
    </row>
    <row r="5" spans="1:11" x14ac:dyDescent="0.2">
      <c r="A5" t="s">
        <v>18</v>
      </c>
      <c r="B5" s="5">
        <v>3480</v>
      </c>
      <c r="C5" s="5">
        <v>2770</v>
      </c>
      <c r="D5" s="4">
        <v>325</v>
      </c>
      <c r="E5" s="6">
        <v>0.11700000000000001</v>
      </c>
      <c r="F5" s="4">
        <v>115</v>
      </c>
      <c r="G5" s="6">
        <v>0.35499999999999998</v>
      </c>
      <c r="H5" s="4">
        <v>0</v>
      </c>
      <c r="I5" s="6">
        <v>0</v>
      </c>
      <c r="J5" s="4">
        <v>210</v>
      </c>
      <c r="K5" s="6">
        <v>0.64500000000000002</v>
      </c>
    </row>
    <row r="6" spans="1:11" x14ac:dyDescent="0.2">
      <c r="A6" t="s">
        <v>19</v>
      </c>
      <c r="B6" s="5">
        <v>14585</v>
      </c>
      <c r="C6" s="5">
        <v>5545</v>
      </c>
      <c r="D6" s="5">
        <v>1595</v>
      </c>
      <c r="E6" s="6">
        <v>0.28799999999999998</v>
      </c>
      <c r="F6" s="4">
        <v>520</v>
      </c>
      <c r="G6" s="6">
        <v>0.32700000000000001</v>
      </c>
      <c r="H6" s="4">
        <v>0</v>
      </c>
      <c r="I6" s="6">
        <v>0</v>
      </c>
      <c r="J6" s="5">
        <v>1075</v>
      </c>
      <c r="K6" s="6">
        <v>0.67300000000000004</v>
      </c>
    </row>
    <row r="7" spans="1:11" x14ac:dyDescent="0.2">
      <c r="A7" t="s">
        <v>20</v>
      </c>
      <c r="B7" s="4">
        <v>135</v>
      </c>
      <c r="C7" s="4">
        <v>90</v>
      </c>
      <c r="D7" s="4">
        <v>30</v>
      </c>
      <c r="E7" s="6">
        <v>0.36</v>
      </c>
      <c r="F7" s="4">
        <v>10</v>
      </c>
      <c r="G7" s="6">
        <v>0.34399999999999997</v>
      </c>
      <c r="H7" s="4">
        <v>0</v>
      </c>
      <c r="I7" s="6">
        <v>0</v>
      </c>
      <c r="J7" s="4">
        <v>20</v>
      </c>
      <c r="K7" s="6">
        <v>0.65600000000000003</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
  <sheetViews>
    <sheetView workbookViewId="0"/>
  </sheetViews>
  <sheetFormatPr defaultColWidth="11.5546875" defaultRowHeight="15" x14ac:dyDescent="0.2"/>
  <cols>
    <col min="1" max="1" width="23.109375" customWidth="1"/>
    <col min="2" max="11" width="18.77734375" customWidth="1"/>
  </cols>
  <sheetData>
    <row r="1" spans="1:11" ht="30" customHeight="1" x14ac:dyDescent="0.2">
      <c r="A1" s="1" t="s">
        <v>37</v>
      </c>
    </row>
    <row r="2" spans="1:11" ht="30" customHeight="1" x14ac:dyDescent="0.2">
      <c r="A2" s="7" t="s">
        <v>23</v>
      </c>
    </row>
    <row r="3" spans="1:11" ht="15.75" x14ac:dyDescent="0.25">
      <c r="A3" s="3" t="s">
        <v>6</v>
      </c>
      <c r="B3" s="3" t="s">
        <v>7</v>
      </c>
      <c r="C3" s="3" t="s">
        <v>8</v>
      </c>
      <c r="D3" s="3" t="s">
        <v>9</v>
      </c>
      <c r="E3" s="3" t="s">
        <v>10</v>
      </c>
      <c r="F3" s="3" t="s">
        <v>11</v>
      </c>
      <c r="G3" s="3" t="s">
        <v>12</v>
      </c>
      <c r="H3" s="3" t="s">
        <v>13</v>
      </c>
      <c r="I3" s="3" t="s">
        <v>14</v>
      </c>
      <c r="J3" s="3" t="s">
        <v>15</v>
      </c>
      <c r="K3" s="3" t="s">
        <v>16</v>
      </c>
    </row>
    <row r="4" spans="1:11" x14ac:dyDescent="0.2">
      <c r="A4" t="s">
        <v>17</v>
      </c>
      <c r="B4" s="5">
        <v>23430</v>
      </c>
      <c r="C4" s="5">
        <v>16500</v>
      </c>
      <c r="D4" s="5">
        <v>3770</v>
      </c>
      <c r="E4" s="6">
        <v>0.22800000000000001</v>
      </c>
      <c r="F4" s="4">
        <v>865</v>
      </c>
      <c r="G4" s="6">
        <v>0.22900000000000001</v>
      </c>
      <c r="H4" s="4">
        <v>0</v>
      </c>
      <c r="I4" s="6">
        <v>0</v>
      </c>
      <c r="J4" s="5">
        <v>2905</v>
      </c>
      <c r="K4" s="6">
        <v>0.77100000000000002</v>
      </c>
    </row>
    <row r="5" spans="1:11" x14ac:dyDescent="0.2">
      <c r="A5" t="s">
        <v>18</v>
      </c>
      <c r="B5" s="4">
        <v>75</v>
      </c>
      <c r="C5" s="4">
        <v>35</v>
      </c>
      <c r="D5" s="4">
        <v>5</v>
      </c>
      <c r="E5" s="6">
        <v>0.152</v>
      </c>
      <c r="F5" s="4" t="s">
        <v>22</v>
      </c>
      <c r="G5" s="4" t="s">
        <v>22</v>
      </c>
      <c r="H5" s="4">
        <v>0</v>
      </c>
      <c r="I5" s="6">
        <v>0</v>
      </c>
      <c r="J5" s="4" t="s">
        <v>22</v>
      </c>
      <c r="K5" s="4" t="s">
        <v>22</v>
      </c>
    </row>
    <row r="6" spans="1:11" x14ac:dyDescent="0.2">
      <c r="A6" t="s">
        <v>19</v>
      </c>
      <c r="B6" s="5">
        <v>4550</v>
      </c>
      <c r="C6" s="5">
        <v>2080</v>
      </c>
      <c r="D6" s="4">
        <v>580</v>
      </c>
      <c r="E6" s="6">
        <v>0.27900000000000003</v>
      </c>
      <c r="F6" s="4">
        <v>205</v>
      </c>
      <c r="G6" s="6">
        <v>0.34899999999999998</v>
      </c>
      <c r="H6" s="4">
        <v>0</v>
      </c>
      <c r="I6" s="6">
        <v>0</v>
      </c>
      <c r="J6" s="4">
        <v>380</v>
      </c>
      <c r="K6" s="6">
        <v>0.65100000000000002</v>
      </c>
    </row>
    <row r="7" spans="1:11" x14ac:dyDescent="0.2">
      <c r="A7" t="s">
        <v>20</v>
      </c>
      <c r="B7" s="4">
        <v>165</v>
      </c>
      <c r="C7" s="4">
        <v>100</v>
      </c>
      <c r="D7" s="4">
        <v>35</v>
      </c>
      <c r="E7" s="6">
        <v>0.378</v>
      </c>
      <c r="F7" s="4">
        <v>5</v>
      </c>
      <c r="G7" s="6">
        <v>0.189</v>
      </c>
      <c r="H7" s="4">
        <v>0</v>
      </c>
      <c r="I7" s="6">
        <v>0</v>
      </c>
      <c r="J7" s="4">
        <v>30</v>
      </c>
      <c r="K7" s="6">
        <v>0.81100000000000005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heetViews>
  <sheetFormatPr defaultColWidth="11.5546875" defaultRowHeight="15" x14ac:dyDescent="0.2"/>
  <cols>
    <col min="2" max="2" width="80.77734375" customWidth="1"/>
  </cols>
  <sheetData>
    <row r="1" spans="1:2" ht="30" customHeight="1" x14ac:dyDescent="0.2">
      <c r="A1" s="1" t="s">
        <v>38</v>
      </c>
    </row>
    <row r="2" spans="1:2" ht="15.75" x14ac:dyDescent="0.25">
      <c r="A2" s="3" t="s">
        <v>24</v>
      </c>
      <c r="B2" s="3" t="s">
        <v>25</v>
      </c>
    </row>
    <row r="3" spans="1:2" ht="45" x14ac:dyDescent="0.2">
      <c r="A3" t="s">
        <v>26</v>
      </c>
      <c r="B3" s="8" t="s">
        <v>27</v>
      </c>
    </row>
    <row r="4" spans="1:2" ht="45" x14ac:dyDescent="0.2">
      <c r="A4" t="s">
        <v>28</v>
      </c>
      <c r="B4" s="8" t="s">
        <v>29</v>
      </c>
    </row>
    <row r="5" spans="1:2" ht="90" x14ac:dyDescent="0.2">
      <c r="A5" t="s">
        <v>30</v>
      </c>
      <c r="B5" s="8" t="s">
        <v>31</v>
      </c>
    </row>
    <row r="6" spans="1:2" ht="210" x14ac:dyDescent="0.2">
      <c r="A6" t="s">
        <v>32</v>
      </c>
      <c r="B6" s="9" t="s">
        <v>39</v>
      </c>
    </row>
    <row r="7" spans="1:2" ht="30" x14ac:dyDescent="0.2">
      <c r="A7" t="s">
        <v>33</v>
      </c>
      <c r="B7" s="8" t="s">
        <v>34</v>
      </c>
    </row>
  </sheetData>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Stephen Price</cp:lastModifiedBy>
  <dcterms:created xsi:type="dcterms:W3CDTF">2022-12-05T15:50:47Z</dcterms:created>
  <dcterms:modified xsi:type="dcterms:W3CDTF">2022-12-05T16:05:59Z</dcterms:modified>
</cp:coreProperties>
</file>