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https://sqanow-my.sharepoint.com/personal/stephen_price_sqa_org_uk/Documents/sjp/awarding/appeals/tables/"/>
    </mc:Choice>
  </mc:AlternateContent>
  <xr:revisionPtr revIDLastSave="25" documentId="11_14C3BCF92B2A924F5AF7D7B14751A1C7A906528D" xr6:coauthVersionLast="47" xr6:coauthVersionMax="47" xr10:uidLastSave="{AA413207-C3E4-45F6-93D0-7500EBCD1AEB}"/>
  <bookViews>
    <workbookView xWindow="1140" yWindow="1215" windowWidth="21600" windowHeight="11100" xr2:uid="{00000000-000D-0000-FFFF-FFFF00000000}"/>
  </bookViews>
  <sheets>
    <sheet name="Contents" sheetId="1" r:id="rId1"/>
    <sheet name="National_5" sheetId="2" r:id="rId2"/>
    <sheet name="Higher" sheetId="3" r:id="rId3"/>
    <sheet name="Advanced_Higher" sheetId="4" r:id="rId4"/>
    <sheet name="Note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4" i="1"/>
  <c r="A5" i="1"/>
  <c r="A6" i="1"/>
</calcChain>
</file>

<file path=xl/sharedStrings.xml><?xml version="1.0" encoding="utf-8"?>
<sst xmlns="http://schemas.openxmlformats.org/spreadsheetml/2006/main" count="84" uniqueCount="40">
  <si>
    <t>Appeals 2022: Centre type breakdown</t>
  </si>
  <si>
    <t>Reference: 22ADDTCTYP</t>
  </si>
  <si>
    <t>Release date: 06 December 2022</t>
  </si>
  <si>
    <t>Head of Profession: Stephen J. Price</t>
  </si>
  <si>
    <t>Contact: data.analytics@sqa.org.uk</t>
  </si>
  <si>
    <t>Appeals 2022: Centre type breakdown presents a summary of appeal requests and outcomes by centre type and qualification level</t>
  </si>
  <si>
    <t>Centre type</t>
  </si>
  <si>
    <t>Total entries</t>
  </si>
  <si>
    <t>Applicable entries</t>
  </si>
  <si>
    <t>Appeals</t>
  </si>
  <si>
    <t>Appeal rate</t>
  </si>
  <si>
    <t>Upgrade number</t>
  </si>
  <si>
    <t>Upgrade rate</t>
  </si>
  <si>
    <t>Downgrade number</t>
  </si>
  <si>
    <t>Downgrade rate</t>
  </si>
  <si>
    <t>No Change number</t>
  </si>
  <si>
    <t>No Change rate</t>
  </si>
  <si>
    <t>Education Authority</t>
  </si>
  <si>
    <t>FE College</t>
  </si>
  <si>
    <t>Independent</t>
  </si>
  <si>
    <t>Other</t>
  </si>
  <si>
    <t>[z]</t>
  </si>
  <si>
    <t>[c]</t>
  </si>
  <si>
    <t>Some shorthand is used in this table, [c] where the value is suppressed to protect against the risk of disclosure of personal information, [low] for a value less than 0.05% and [z] for not applicable</t>
  </si>
  <si>
    <t>Note number</t>
  </si>
  <si>
    <t>Note text</t>
  </si>
  <si>
    <t>[note 1]</t>
  </si>
  <si>
    <t>All figures are rounded to the nearest five. Figures between one and four inclusive have been suppressed to protect against the risk of disclosure of personal information. Cells containing suppressed figures are marked up with the shorthand [c].</t>
  </si>
  <si>
    <t>[note 2]</t>
  </si>
  <si>
    <t>Appeals process was only available for subjects at National 5, Higher and Advanced Higher. National 5 Practical Electronics, National 5 Practical Metalworking and National 5 Practical Woodworking are not eligible for the appeals process due to being wholly internally assessed.</t>
  </si>
  <si>
    <t>[note 3]</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</si>
  <si>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 All remaining centre types, including training providers, voluntary sector organisations, HM Armed Forces, prisons and primary schools are reported as 'Other'.</t>
  </si>
  <si>
    <t>[note 4]</t>
  </si>
  <si>
    <t>[note 5]</t>
  </si>
  <si>
    <t>We welcome your feedback on our publications. Should you have any comments on this statistical release and how to improve it to meet your needs please contact us using data.analytics@sqa.org.uk.</t>
  </si>
  <si>
    <t>Table 1: National 5 appeals requests and outcomes by centre type, 2022</t>
  </si>
  <si>
    <t>Table 2: Higher appeals requests and outcomes by centre type, 2022</t>
  </si>
  <si>
    <t>Table 3: Advanced Higher appeals requests and outcomes by centre type, 2022</t>
  </si>
  <si>
    <t>Notes accompanying this release</t>
  </si>
  <si>
    <t>The following terms are used in the tables: 
'Total entries' refers to the number of entries reported in Provisional Attainment Statistics - August 2022, published on 9 August 2022. 
'Applicable entries' refers to the number of entries originally certificated grades B, C, D or No Award. It was technically possible to appeal a grade A based on band but grade A is the top grade available and no appeal requests were received for entries originally certificated an A grade. Further detail is available in the statistical summary accompanying these data tables. 
'Upgrade' - appeal request submitted that resulted in a candidate receiving a higher grade. 
'Downgrade' - appeal request submitted that resulted in a candidate receiving a lower grade. 
'No Change' - appeal request submitted did not result in a change to the grade awarded to the candidate. 
'Appeal rate' refers to the number of appeals as a proportion of applicable entries. 
'Upgrade/Downgrade/No Change rate' refers to the respective outcomes as a proportion of appeal requests.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</si>
</sst>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rgb="FF000000"/>
      <name val="Arial"/>
    </font>
    <font>
      <b/>
      <sz val="14"/>
      <color rgb="FF000000"/>
      <name val="Arial"/>
    </font>
    <font>
      <u/>
      <sz val="12"/>
      <color rgb="FF0000EE"/>
      <name val="Arial"/>
    </font>
    <font>
      <b/>
      <sz val="12"/>
      <color rgb="FF000000"/>
      <name val="Arial"/>
    </font>
    <font>
      <sz val="12"/>
      <color rgb="FF000000"/>
      <name val="Arial"/>
      <family val="2"/>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0">
    <xf numFmtId="0" fontId="0" fillId="0" borderId="0" xfId="0"/>
    <xf numFmtId="0" fontId="1" fillId="0" borderId="0" xfId="0" applyFont="1" applyAlignment="1">
      <alignment vertical="center"/>
    </xf>
    <xf numFmtId="0" fontId="2" fillId="0" borderId="0" xfId="0" applyFont="1"/>
    <xf numFmtId="0" fontId="3" fillId="0" borderId="1" xfId="0" applyFont="1" applyBorder="1" applyAlignment="1">
      <alignment horizontal="center"/>
    </xf>
    <xf numFmtId="0" fontId="0" fillId="0" borderId="0" xfId="0" applyAlignment="1">
      <alignment horizontal="right"/>
    </xf>
    <xf numFmtId="3" fontId="0" fillId="0" borderId="0" xfId="0" applyNumberFormat="1" applyAlignment="1">
      <alignment horizontal="right"/>
    </xf>
    <xf numFmtId="10" fontId="0" fillId="0" borderId="0" xfId="0" applyNumberFormat="1" applyAlignment="1">
      <alignment horizontal="right"/>
    </xf>
    <xf numFmtId="0" fontId="0" fillId="0" borderId="0" xfId="0" applyAlignment="1">
      <alignment vertical="center"/>
    </xf>
    <xf numFmtId="0" fontId="0" fillId="0" borderId="0" xfId="0" applyAlignment="1">
      <alignment wrapText="1"/>
    </xf>
    <xf numFmtId="0" fontId="4" fillId="0" borderId="0" xfId="0" applyFont="1" applyAlignment="1">
      <alignment wrapText="1"/>
    </xf>
  </cellXfs>
  <cellStyles count="1">
    <cellStyle name="Normal" xfId="0" builtinId="0"/>
  </cellStyles>
  <dxfs count="1">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5_appeals_requests_and_outcomes_by_centre_type_2022" displayName="table_1_national_5_appeals_requests_and_outcomes_by_centre_type_2022" ref="A3:K7" totalsRowShown="0">
  <tableColumns count="11">
    <tableColumn id="1" xr3:uid="{00000000-0010-0000-0000-000001000000}" name="Centre type"/>
    <tableColumn id="2" xr3:uid="{00000000-0010-0000-0000-000002000000}" name="Total entries"/>
    <tableColumn id="3" xr3:uid="{00000000-0010-0000-0000-000003000000}" name="Applicable entries"/>
    <tableColumn id="4" xr3:uid="{00000000-0010-0000-0000-000004000000}" name="Appeals"/>
    <tableColumn id="5" xr3:uid="{00000000-0010-0000-0000-000005000000}" name="Appeal rate"/>
    <tableColumn id="6" xr3:uid="{00000000-0010-0000-0000-000006000000}" name="Upgrade number"/>
    <tableColumn id="7" xr3:uid="{00000000-0010-0000-0000-000007000000}" name="Upgrade rate"/>
    <tableColumn id="8" xr3:uid="{00000000-0010-0000-0000-000008000000}" name="Downgrade number"/>
    <tableColumn id="9" xr3:uid="{00000000-0010-0000-0000-000009000000}" name="Downgrade rate"/>
    <tableColumn id="10" xr3:uid="{00000000-0010-0000-0000-00000A000000}" name="No Change number"/>
    <tableColumn id="11" xr3:uid="{00000000-0010-0000-0000-00000B000000}" name="No Change rate"/>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higher_appeals_requests_and_outcomes_by_centre_type_2022" displayName="table_2_higher_appeals_requests_and_outcomes_by_centre_type_2022" ref="A3:K7" totalsRowShown="0">
  <tableColumns count="11">
    <tableColumn id="1" xr3:uid="{00000000-0010-0000-0100-000001000000}" name="Centre type"/>
    <tableColumn id="2" xr3:uid="{00000000-0010-0000-0100-000002000000}" name="Total entries"/>
    <tableColumn id="3" xr3:uid="{00000000-0010-0000-0100-000003000000}" name="Applicable entries"/>
    <tableColumn id="4" xr3:uid="{00000000-0010-0000-0100-000004000000}" name="Appeals"/>
    <tableColumn id="5" xr3:uid="{00000000-0010-0000-0100-000005000000}" name="Appeal rate"/>
    <tableColumn id="6" xr3:uid="{00000000-0010-0000-0100-000006000000}" name="Upgrade number"/>
    <tableColumn id="7" xr3:uid="{00000000-0010-0000-0100-000007000000}" name="Upgrade rate"/>
    <tableColumn id="8" xr3:uid="{00000000-0010-0000-0100-000008000000}" name="Downgrade number"/>
    <tableColumn id="9" xr3:uid="{00000000-0010-0000-0100-000009000000}" name="Downgrade rate"/>
    <tableColumn id="10" xr3:uid="{00000000-0010-0000-0100-00000A000000}" name="No Change number"/>
    <tableColumn id="11" xr3:uid="{00000000-0010-0000-0100-00000B000000}" name="No Change rate"/>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advanced_higher_appeals_requests_and_outcomes_by_centre_type_2022" displayName="table_3_advanced_higher_appeals_requests_and_outcomes_by_centre_type_2022" ref="A3:K7" totalsRowShown="0">
  <tableColumns count="11">
    <tableColumn id="1" xr3:uid="{00000000-0010-0000-0200-000001000000}" name="Centre type"/>
    <tableColumn id="2" xr3:uid="{00000000-0010-0000-0200-000002000000}" name="Total entries"/>
    <tableColumn id="3" xr3:uid="{00000000-0010-0000-0200-000003000000}" name="Applicable entries"/>
    <tableColumn id="4" xr3:uid="{00000000-0010-0000-0200-000004000000}" name="Appeals"/>
    <tableColumn id="5" xr3:uid="{00000000-0010-0000-0200-000005000000}" name="Appeal rate"/>
    <tableColumn id="6" xr3:uid="{00000000-0010-0000-0200-000006000000}" name="Upgrade number"/>
    <tableColumn id="7" xr3:uid="{00000000-0010-0000-0200-000007000000}" name="Upgrade rate"/>
    <tableColumn id="8" xr3:uid="{00000000-0010-0000-0200-000008000000}" name="Downgrade number"/>
    <tableColumn id="9" xr3:uid="{00000000-0010-0000-0200-000009000000}" name="Downgrade rate"/>
    <tableColumn id="10" xr3:uid="{00000000-0010-0000-0200-00000A000000}" name="No Change number"/>
    <tableColumn id="11" xr3:uid="{00000000-0010-0000-0200-00000B000000}" name="No Change rate"/>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notes_accompanying_this_release" displayName="notes_accompanying_this_release" ref="A2:B7" totalsRowShown="0">
  <tableColumns count="2">
    <tableColumn id="1" xr3:uid="{00000000-0010-0000-0300-000001000000}" name="Note number"/>
    <tableColumn id="2" xr3:uid="{00000000-0010-0000-0300-000002000000}" name="Note text" dataDxfId="0"/>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
  <sheetViews>
    <sheetView tabSelected="1" workbookViewId="0"/>
  </sheetViews>
  <sheetFormatPr defaultColWidth="11.5546875" defaultRowHeight="15" x14ac:dyDescent="0.2"/>
  <cols>
    <col min="1" max="1" width="92.44140625" customWidth="1"/>
  </cols>
  <sheetData>
    <row r="1" spans="1:2" ht="30" customHeight="1" x14ac:dyDescent="0.2">
      <c r="A1" s="1" t="s">
        <v>0</v>
      </c>
      <c r="B1" s="1"/>
    </row>
    <row r="2" spans="1:2" x14ac:dyDescent="0.2">
      <c r="A2" t="s">
        <v>5</v>
      </c>
    </row>
    <row r="3" spans="1:2" ht="30" customHeight="1" x14ac:dyDescent="0.2">
      <c r="A3" s="2" t="str">
        <f>HYPERLINK("#'National_5'!A1", "Table 1: National 5 appeals requests and outcomes by centre type, 2022")</f>
        <v>Table 1: National 5 appeals requests and outcomes by centre type, 2022</v>
      </c>
    </row>
    <row r="4" spans="1:2" x14ac:dyDescent="0.2">
      <c r="A4" s="2" t="str">
        <f>HYPERLINK("#'Higher'!A1", "Table 2: Higher appeals requests and outcomes by centre type, 2022")</f>
        <v>Table 2: Higher appeals requests and outcomes by centre type, 2022</v>
      </c>
    </row>
    <row r="5" spans="1:2" x14ac:dyDescent="0.2">
      <c r="A5" s="2" t="str">
        <f>HYPERLINK("#'Advanced_Higher'!A1", "Table 3: Advanced Higher appeals requests and outcomes by centre type, 2022")</f>
        <v>Table 3: Advanced Higher appeals requests and outcomes by centre type, 2022</v>
      </c>
    </row>
    <row r="6" spans="1:2" ht="30" customHeight="1" x14ac:dyDescent="0.2">
      <c r="A6" s="2" t="str">
        <f>HYPERLINK("#'Notes'!A1", "Notes accompanying this release")</f>
        <v>Notes accompanying this release</v>
      </c>
    </row>
    <row r="7" spans="1:2" ht="30" customHeight="1" x14ac:dyDescent="0.2">
      <c r="A7" t="s">
        <v>1</v>
      </c>
    </row>
    <row r="8" spans="1:2" x14ac:dyDescent="0.2">
      <c r="A8" t="s">
        <v>2</v>
      </c>
    </row>
    <row r="9" spans="1:2" x14ac:dyDescent="0.2">
      <c r="A9" t="s">
        <v>3</v>
      </c>
    </row>
    <row r="10" spans="1:2" x14ac:dyDescent="0.2">
      <c r="A10" t="s">
        <v>4</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
  <sheetViews>
    <sheetView workbookViewId="0"/>
  </sheetViews>
  <sheetFormatPr defaultColWidth="11.5546875" defaultRowHeight="15" x14ac:dyDescent="0.2"/>
  <cols>
    <col min="1" max="1" width="23.33203125" customWidth="1"/>
    <col min="2" max="11" width="18.6640625" customWidth="1"/>
  </cols>
  <sheetData>
    <row r="1" spans="1:11" ht="30" customHeight="1" x14ac:dyDescent="0.2">
      <c r="A1" s="1" t="s">
        <v>35</v>
      </c>
    </row>
    <row r="2" spans="1:11" ht="30" customHeight="1" x14ac:dyDescent="0.2">
      <c r="A2" s="7" t="s">
        <v>23</v>
      </c>
    </row>
    <row r="3" spans="1:11" ht="15.75" x14ac:dyDescent="0.25">
      <c r="A3" s="3" t="s">
        <v>6</v>
      </c>
      <c r="B3" s="3" t="s">
        <v>7</v>
      </c>
      <c r="C3" s="3" t="s">
        <v>8</v>
      </c>
      <c r="D3" s="3" t="s">
        <v>9</v>
      </c>
      <c r="E3" s="3" t="s">
        <v>10</v>
      </c>
      <c r="F3" s="3" t="s">
        <v>11</v>
      </c>
      <c r="G3" s="3" t="s">
        <v>12</v>
      </c>
      <c r="H3" s="3" t="s">
        <v>13</v>
      </c>
      <c r="I3" s="3" t="s">
        <v>14</v>
      </c>
      <c r="J3" s="3" t="s">
        <v>15</v>
      </c>
      <c r="K3" s="3" t="s">
        <v>16</v>
      </c>
    </row>
    <row r="4" spans="1:11" x14ac:dyDescent="0.2">
      <c r="A4" t="s">
        <v>17</v>
      </c>
      <c r="B4" s="5">
        <v>288785</v>
      </c>
      <c r="C4" s="5">
        <v>178485</v>
      </c>
      <c r="D4" s="5">
        <v>26380</v>
      </c>
      <c r="E4" s="6">
        <v>0.14799999999999999</v>
      </c>
      <c r="F4" s="5">
        <v>7230</v>
      </c>
      <c r="G4" s="6">
        <v>0.27400000000000002</v>
      </c>
      <c r="H4" s="4">
        <v>0</v>
      </c>
      <c r="I4" s="6">
        <v>0</v>
      </c>
      <c r="J4" s="5">
        <v>19150</v>
      </c>
      <c r="K4" s="6">
        <v>0.72599999999999998</v>
      </c>
    </row>
    <row r="5" spans="1:11" x14ac:dyDescent="0.2">
      <c r="A5" t="s">
        <v>18</v>
      </c>
      <c r="B5" s="5">
        <v>2325</v>
      </c>
      <c r="C5" s="5">
        <v>1620</v>
      </c>
      <c r="D5" s="4">
        <v>90</v>
      </c>
      <c r="E5" s="6">
        <v>5.5E-2</v>
      </c>
      <c r="F5" s="4">
        <v>25</v>
      </c>
      <c r="G5" s="6">
        <v>0.28100000000000003</v>
      </c>
      <c r="H5" s="4">
        <v>0</v>
      </c>
      <c r="I5" s="6">
        <v>0</v>
      </c>
      <c r="J5" s="4">
        <v>65</v>
      </c>
      <c r="K5" s="6">
        <v>0.71899999999999997</v>
      </c>
    </row>
    <row r="6" spans="1:11" x14ac:dyDescent="0.2">
      <c r="A6" t="s">
        <v>19</v>
      </c>
      <c r="B6" s="5">
        <v>19015</v>
      </c>
      <c r="C6" s="5">
        <v>4940</v>
      </c>
      <c r="D6" s="4">
        <v>915</v>
      </c>
      <c r="E6" s="6">
        <v>0.186</v>
      </c>
      <c r="F6" s="4">
        <v>290</v>
      </c>
      <c r="G6" s="6">
        <v>0.316</v>
      </c>
      <c r="H6" s="4">
        <v>0</v>
      </c>
      <c r="I6" s="6">
        <v>0</v>
      </c>
      <c r="J6" s="4">
        <v>625</v>
      </c>
      <c r="K6" s="6">
        <v>0.68400000000000005</v>
      </c>
    </row>
    <row r="7" spans="1:11" x14ac:dyDescent="0.2">
      <c r="A7" t="s">
        <v>20</v>
      </c>
      <c r="B7" s="4">
        <v>45</v>
      </c>
      <c r="C7" s="4">
        <v>20</v>
      </c>
      <c r="D7" s="4">
        <v>0</v>
      </c>
      <c r="E7" s="6">
        <v>0</v>
      </c>
      <c r="F7" s="4" t="s">
        <v>21</v>
      </c>
      <c r="G7" s="4" t="s">
        <v>21</v>
      </c>
      <c r="H7" s="4" t="s">
        <v>21</v>
      </c>
      <c r="I7" s="4" t="s">
        <v>21</v>
      </c>
      <c r="J7" s="4" t="s">
        <v>21</v>
      </c>
      <c r="K7" s="4" t="s">
        <v>21</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
  <sheetViews>
    <sheetView workbookViewId="0"/>
  </sheetViews>
  <sheetFormatPr defaultColWidth="11.5546875" defaultRowHeight="15" x14ac:dyDescent="0.2"/>
  <cols>
    <col min="1" max="1" width="23.109375" customWidth="1"/>
    <col min="2" max="11" width="18.77734375" customWidth="1"/>
  </cols>
  <sheetData>
    <row r="1" spans="1:11" ht="30" customHeight="1" x14ac:dyDescent="0.2">
      <c r="A1" s="1" t="s">
        <v>36</v>
      </c>
    </row>
    <row r="2" spans="1:11" ht="31.5" customHeight="1" x14ac:dyDescent="0.2">
      <c r="A2" s="7" t="s">
        <v>23</v>
      </c>
    </row>
    <row r="3" spans="1:11" ht="15.75" x14ac:dyDescent="0.25">
      <c r="A3" s="3" t="s">
        <v>6</v>
      </c>
      <c r="B3" s="3" t="s">
        <v>7</v>
      </c>
      <c r="C3" s="3" t="s">
        <v>8</v>
      </c>
      <c r="D3" s="3" t="s">
        <v>9</v>
      </c>
      <c r="E3" s="3" t="s">
        <v>10</v>
      </c>
      <c r="F3" s="3" t="s">
        <v>11</v>
      </c>
      <c r="G3" s="3" t="s">
        <v>12</v>
      </c>
      <c r="H3" s="3" t="s">
        <v>13</v>
      </c>
      <c r="I3" s="3" t="s">
        <v>14</v>
      </c>
      <c r="J3" s="3" t="s">
        <v>15</v>
      </c>
      <c r="K3" s="3" t="s">
        <v>16</v>
      </c>
    </row>
    <row r="4" spans="1:11" x14ac:dyDescent="0.2">
      <c r="A4" t="s">
        <v>17</v>
      </c>
      <c r="B4" s="5">
        <v>170020</v>
      </c>
      <c r="C4" s="5">
        <v>114275</v>
      </c>
      <c r="D4" s="5">
        <v>24310</v>
      </c>
      <c r="E4" s="6">
        <v>0.21299999999999999</v>
      </c>
      <c r="F4" s="5">
        <v>8030</v>
      </c>
      <c r="G4" s="4" t="s">
        <v>22</v>
      </c>
      <c r="H4" s="4" t="s">
        <v>22</v>
      </c>
      <c r="I4" s="4" t="s">
        <v>22</v>
      </c>
      <c r="J4" s="5">
        <v>16275</v>
      </c>
      <c r="K4" s="4" t="s">
        <v>22</v>
      </c>
    </row>
    <row r="5" spans="1:11" x14ac:dyDescent="0.2">
      <c r="A5" t="s">
        <v>18</v>
      </c>
      <c r="B5" s="5">
        <v>3480</v>
      </c>
      <c r="C5" s="5">
        <v>2770</v>
      </c>
      <c r="D5" s="4">
        <v>325</v>
      </c>
      <c r="E5" s="6">
        <v>0.11700000000000001</v>
      </c>
      <c r="F5" s="4">
        <v>115</v>
      </c>
      <c r="G5" s="6">
        <v>0.35499999999999998</v>
      </c>
      <c r="H5" s="4">
        <v>0</v>
      </c>
      <c r="I5" s="6">
        <v>0</v>
      </c>
      <c r="J5" s="4">
        <v>210</v>
      </c>
      <c r="K5" s="6">
        <v>0.64500000000000002</v>
      </c>
    </row>
    <row r="6" spans="1:11" x14ac:dyDescent="0.2">
      <c r="A6" t="s">
        <v>19</v>
      </c>
      <c r="B6" s="5">
        <v>14585</v>
      </c>
      <c r="C6" s="5">
        <v>5545</v>
      </c>
      <c r="D6" s="5">
        <v>1595</v>
      </c>
      <c r="E6" s="6">
        <v>0.28799999999999998</v>
      </c>
      <c r="F6" s="4">
        <v>520</v>
      </c>
      <c r="G6" s="6">
        <v>0.32700000000000001</v>
      </c>
      <c r="H6" s="4">
        <v>0</v>
      </c>
      <c r="I6" s="6">
        <v>0</v>
      </c>
      <c r="J6" s="5">
        <v>1075</v>
      </c>
      <c r="K6" s="6">
        <v>0.67300000000000004</v>
      </c>
    </row>
    <row r="7" spans="1:11" x14ac:dyDescent="0.2">
      <c r="A7" t="s">
        <v>20</v>
      </c>
      <c r="B7" s="4">
        <v>135</v>
      </c>
      <c r="C7" s="4">
        <v>90</v>
      </c>
      <c r="D7" s="4">
        <v>30</v>
      </c>
      <c r="E7" s="6">
        <v>0.36</v>
      </c>
      <c r="F7" s="4">
        <v>10</v>
      </c>
      <c r="G7" s="6">
        <v>0.34399999999999997</v>
      </c>
      <c r="H7" s="4">
        <v>0</v>
      </c>
      <c r="I7" s="6">
        <v>0</v>
      </c>
      <c r="J7" s="4">
        <v>20</v>
      </c>
      <c r="K7" s="6">
        <v>0.65600000000000003</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7"/>
  <sheetViews>
    <sheetView workbookViewId="0"/>
  </sheetViews>
  <sheetFormatPr defaultColWidth="11.5546875" defaultRowHeight="15" x14ac:dyDescent="0.2"/>
  <cols>
    <col min="1" max="1" width="23.109375" customWidth="1"/>
    <col min="2" max="11" width="18.77734375" customWidth="1"/>
  </cols>
  <sheetData>
    <row r="1" spans="1:11" ht="30" customHeight="1" x14ac:dyDescent="0.2">
      <c r="A1" s="1" t="s">
        <v>37</v>
      </c>
    </row>
    <row r="2" spans="1:11" ht="30" customHeight="1" x14ac:dyDescent="0.2">
      <c r="A2" s="7" t="s">
        <v>23</v>
      </c>
    </row>
    <row r="3" spans="1:11" ht="15.75" x14ac:dyDescent="0.25">
      <c r="A3" s="3" t="s">
        <v>6</v>
      </c>
      <c r="B3" s="3" t="s">
        <v>7</v>
      </c>
      <c r="C3" s="3" t="s">
        <v>8</v>
      </c>
      <c r="D3" s="3" t="s">
        <v>9</v>
      </c>
      <c r="E3" s="3" t="s">
        <v>10</v>
      </c>
      <c r="F3" s="3" t="s">
        <v>11</v>
      </c>
      <c r="G3" s="3" t="s">
        <v>12</v>
      </c>
      <c r="H3" s="3" t="s">
        <v>13</v>
      </c>
      <c r="I3" s="3" t="s">
        <v>14</v>
      </c>
      <c r="J3" s="3" t="s">
        <v>15</v>
      </c>
      <c r="K3" s="3" t="s">
        <v>16</v>
      </c>
    </row>
    <row r="4" spans="1:11" x14ac:dyDescent="0.2">
      <c r="A4" t="s">
        <v>17</v>
      </c>
      <c r="B4" s="5">
        <v>23430</v>
      </c>
      <c r="C4" s="5">
        <v>16500</v>
      </c>
      <c r="D4" s="5">
        <v>3770</v>
      </c>
      <c r="E4" s="6">
        <v>0.22800000000000001</v>
      </c>
      <c r="F4" s="4">
        <v>865</v>
      </c>
      <c r="G4" s="6">
        <v>0.22900000000000001</v>
      </c>
      <c r="H4" s="4">
        <v>0</v>
      </c>
      <c r="I4" s="6">
        <v>0</v>
      </c>
      <c r="J4" s="5">
        <v>2905</v>
      </c>
      <c r="K4" s="6">
        <v>0.77100000000000002</v>
      </c>
    </row>
    <row r="5" spans="1:11" x14ac:dyDescent="0.2">
      <c r="A5" t="s">
        <v>18</v>
      </c>
      <c r="B5" s="4">
        <v>75</v>
      </c>
      <c r="C5" s="4">
        <v>35</v>
      </c>
      <c r="D5" s="4">
        <v>5</v>
      </c>
      <c r="E5" s="6">
        <v>0.152</v>
      </c>
      <c r="F5" s="4" t="s">
        <v>22</v>
      </c>
      <c r="G5" s="4" t="s">
        <v>22</v>
      </c>
      <c r="H5" s="4">
        <v>0</v>
      </c>
      <c r="I5" s="6">
        <v>0</v>
      </c>
      <c r="J5" s="4" t="s">
        <v>22</v>
      </c>
      <c r="K5" s="4" t="s">
        <v>22</v>
      </c>
    </row>
    <row r="6" spans="1:11" x14ac:dyDescent="0.2">
      <c r="A6" t="s">
        <v>19</v>
      </c>
      <c r="B6" s="5">
        <v>4550</v>
      </c>
      <c r="C6" s="5">
        <v>2080</v>
      </c>
      <c r="D6" s="4">
        <v>580</v>
      </c>
      <c r="E6" s="6">
        <v>0.27900000000000003</v>
      </c>
      <c r="F6" s="4">
        <v>205</v>
      </c>
      <c r="G6" s="6">
        <v>0.34899999999999998</v>
      </c>
      <c r="H6" s="4">
        <v>0</v>
      </c>
      <c r="I6" s="6">
        <v>0</v>
      </c>
      <c r="J6" s="4">
        <v>380</v>
      </c>
      <c r="K6" s="6">
        <v>0.65100000000000002</v>
      </c>
    </row>
    <row r="7" spans="1:11" x14ac:dyDescent="0.2">
      <c r="A7" t="s">
        <v>20</v>
      </c>
      <c r="B7" s="4">
        <v>165</v>
      </c>
      <c r="C7" s="4">
        <v>100</v>
      </c>
      <c r="D7" s="4">
        <v>35</v>
      </c>
      <c r="E7" s="6">
        <v>0.378</v>
      </c>
      <c r="F7" s="4">
        <v>5</v>
      </c>
      <c r="G7" s="6">
        <v>0.189</v>
      </c>
      <c r="H7" s="4">
        <v>0</v>
      </c>
      <c r="I7" s="6">
        <v>0</v>
      </c>
      <c r="J7" s="4">
        <v>30</v>
      </c>
      <c r="K7" s="6">
        <v>0.81100000000000005</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heetViews>
  <sheetFormatPr defaultColWidth="11.5546875" defaultRowHeight="15" x14ac:dyDescent="0.2"/>
  <cols>
    <col min="2" max="2" width="80.77734375" customWidth="1"/>
  </cols>
  <sheetData>
    <row r="1" spans="1:2" ht="30" customHeight="1" x14ac:dyDescent="0.2">
      <c r="A1" s="1" t="s">
        <v>38</v>
      </c>
    </row>
    <row r="2" spans="1:2" ht="15.75" x14ac:dyDescent="0.25">
      <c r="A2" s="3" t="s">
        <v>24</v>
      </c>
      <c r="B2" s="3" t="s">
        <v>25</v>
      </c>
    </row>
    <row r="3" spans="1:2" ht="45" x14ac:dyDescent="0.2">
      <c r="A3" t="s">
        <v>26</v>
      </c>
      <c r="B3" s="8" t="s">
        <v>27</v>
      </c>
    </row>
    <row r="4" spans="1:2" ht="45" x14ac:dyDescent="0.2">
      <c r="A4" t="s">
        <v>28</v>
      </c>
      <c r="B4" s="8" t="s">
        <v>29</v>
      </c>
    </row>
    <row r="5" spans="1:2" ht="90" x14ac:dyDescent="0.2">
      <c r="A5" t="s">
        <v>30</v>
      </c>
      <c r="B5" s="8" t="s">
        <v>31</v>
      </c>
    </row>
    <row r="6" spans="1:2" ht="210" x14ac:dyDescent="0.2">
      <c r="A6" t="s">
        <v>32</v>
      </c>
      <c r="B6" s="9" t="s">
        <v>39</v>
      </c>
    </row>
    <row r="7" spans="1:2" ht="30" x14ac:dyDescent="0.2">
      <c r="A7" t="s">
        <v>33</v>
      </c>
      <c r="B7" s="8" t="s">
        <v>34</v>
      </c>
    </row>
  </sheetData>
  <pageMargins left="0.7" right="0.7" top="0.75" bottom="0.75" header="0.3" footer="0.3"/>
  <pageSetup paperSize="9" orientation="portrait" horizontalDpi="300" verticalDpi="3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pri11322</dc:creator>
  <cp:lastModifiedBy>Stephen Price</cp:lastModifiedBy>
  <dcterms:created xsi:type="dcterms:W3CDTF">2022-12-05T15:50:47Z</dcterms:created>
  <dcterms:modified xsi:type="dcterms:W3CDTF">2022-12-05T16:05:59Z</dcterms:modified>
</cp:coreProperties>
</file>