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sqanow-my.sharepoint.com/personal/stephen_price_sqa_org_uk/Documents/sjp/awarding/appeals/tables/"/>
    </mc:Choice>
  </mc:AlternateContent>
  <xr:revisionPtr revIDLastSave="19" documentId="11_3DDD8A1D5C0E1EE448ED6A658D8037C7B4E61131" xr6:coauthVersionLast="47" xr6:coauthVersionMax="47" xr10:uidLastSave="{ECFD25DF-3984-414B-8BA8-303D211961B4}"/>
  <bookViews>
    <workbookView xWindow="1140" yWindow="1215" windowWidth="21600" windowHeight="1110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<sst xmlns="http://schemas.openxmlformats.org/spreadsheetml/2006/main" count="99" uniqueCount="46">
  <si>
    <t>Appeals 2022: SIMD decile breakdown</t>
  </si>
  <si>
    <t>Reference: 22ADDTSIMD</t>
  </si>
  <si>
    <t>Release date: 06 December 2022</t>
  </si>
  <si>
    <t>Head of Profession: Stephen J. Price</t>
  </si>
  <si>
    <t>Contact: data.analytics@sqa.org.uk</t>
  </si>
  <si>
    <t>Appeals 2022: SIMD decile breakdown presents a summary of appeal requests and outcomes by SIMD decile and qualification level</t>
  </si>
  <si>
    <t>SIMD decile</t>
  </si>
  <si>
    <t>Total entries</t>
  </si>
  <si>
    <t>Applicable entries</t>
  </si>
  <si>
    <t>Appeals</t>
  </si>
  <si>
    <t>Appeal rate</t>
  </si>
  <si>
    <t>Upgrade number</t>
  </si>
  <si>
    <t>Upgrade rate</t>
  </si>
  <si>
    <t>Downgrade number</t>
  </si>
  <si>
    <t>Downgrade rate</t>
  </si>
  <si>
    <t>No Change number</t>
  </si>
  <si>
    <t>No Change rate</t>
  </si>
  <si>
    <t>1</t>
  </si>
  <si>
    <t>2</t>
  </si>
  <si>
    <t>3</t>
  </si>
  <si>
    <t>4</t>
  </si>
  <si>
    <t>5</t>
  </si>
  <si>
    <t>6</t>
  </si>
  <si>
    <t>7</t>
  </si>
  <si>
    <t>8</t>
  </si>
  <si>
    <t>9</t>
  </si>
  <si>
    <t>10</t>
  </si>
  <si>
    <t>Unknown</t>
  </si>
  <si>
    <t>[c]</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</si>
  <si>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</si>
  <si>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</si>
  <si>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</si>
  <si>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</si>
  <si>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</si>
  <si>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</si>
  <si>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Appeals process was only available for subjects at National 5, Higher and Advanced Higher. National 5 Practical Electronics, National 5 Practical Metalworking and National 5 Practical Woodworking are not eligible for the appeals process due to being wholly internally assessed.</t>
  </si>
  <si>
    <t>[note 3]</t>
  </si>
  <si>
    <t>Scottish Index of Multiple Deprivation (SIMD) deciles split the datazones (geographical units) into 10 groups, each containing 10% of Scotland's datazones. SIMD 1 contains the 10% most deprived datazones.</t>
  </si>
  <si>
    <t>[note 4]</t>
  </si>
  <si>
    <t>[note 5]</t>
  </si>
  <si>
    <t>We welcome your feedback on our publications. Should you have any comments on this statistical release and how to improve it to meet your needs please contact us using data.analytics@sqa.org.uk.</t>
  </si>
  <si>
    <t>Table 1: National 5 appeals requests and outcomes by SIMD decile, 2022</t>
  </si>
  <si>
    <t>Table 2: Higher appeals requests and outcomes by SIMD decile, 2022</t>
  </si>
  <si>
    <t>Table 3: Advanced Higher appeals requests and outcomes by SIMD decile, 2022</t>
  </si>
  <si>
    <t>Notes accompanying this release</t>
  </si>
  <si>
    <t>The following terms are used in the tables: 
'Total entries' refers to the number of entries reported in Provisional Attainment Statistics - August 2022, published on 9 August 2022. 
'Applicable entries' refers to the number of entries originally certificated grades B, C, D or No Award. It was technically possible to appeal a grade A based on band but grade A is the top grade available and no appeal requests were received for entries originally certificated an A grade. Further detail is available in the statistical summary accompanying these data tables.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applicable entries. 
'Upgrade/Downgrade/No Change rate' refers to the respective outcomes as a proportion of appeal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</si>
</sst>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0" xfId="0" applyAlignment="1">
      <alignment wrapText="1"/>
    </xf>
    <xf numFmtId="3" fontId="0" fillId="0" borderId="0" xfId="0" applyNumberFormat="1" applyAlignment="1">
      <alignment horizontal="right"/>
    </xf>
    <xf numFmtId="10" fontId="0" fillId="0" borderId="0" xfId="0" applyNumberFormat="1" applyAlignment="1">
      <alignment horizontal="right"/>
    </xf>
    <xf numFmtId="0" fontId="0" fillId="0" borderId="0" xfId="0" applyAlignment="1">
      <alignment vertical="center"/>
    </xf>
    <xf numFmtId="0" fontId="4" fillId="0" borderId="0" xfId="0" applyFont="1" applyAlignment="1">
      <alignment wrapText="1"/>
    </xf>
  </cellXfs>
  <cellStyles count="1">
    <cellStyle name="Normal" xfId="0" builtinId="0"/>
  </cellStyles>
  <dxfs count="1">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requests_and_outcomes_by_simd_decile_2022" displayName="table_1_national_5_appeals_requests_and_outcomes_by_simd_decile_2022" ref="A3:K14" totalsRowShown="0">
  <tableColumns count="11">
    <tableColumn id="1" xr3:uid="{00000000-0010-0000-0000-000001000000}" name="SIMD decile"/>
    <tableColumn id="2" xr3:uid="{00000000-0010-0000-0000-000002000000}" name="Total entries"/>
    <tableColumn id="3" xr3:uid="{00000000-0010-0000-0000-000003000000}" name="Applicable entries"/>
    <tableColumn id="4" xr3:uid="{00000000-0010-0000-0000-000004000000}" name="Appeals"/>
    <tableColumn id="5" xr3:uid="{00000000-0010-0000-0000-000005000000}" name="Appeal rate"/>
    <tableColumn id="6" xr3:uid="{00000000-0010-0000-0000-000006000000}" name="Upgrade number"/>
    <tableColumn id="7" xr3:uid="{00000000-0010-0000-0000-000007000000}" name="Upgrade rate"/>
    <tableColumn id="8" xr3:uid="{00000000-0010-0000-0000-000008000000}" name="Downgrade number"/>
    <tableColumn id="9" xr3:uid="{00000000-0010-0000-0000-000009000000}" name="Downgrade rate"/>
    <tableColumn id="10" xr3:uid="{00000000-0010-0000-0000-00000A000000}" name="No Change number"/>
    <tableColumn id="11" xr3:uid="{00000000-0010-0000-0000-00000B000000}" name="No Change rat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requests_and_outcomes_by_simd_decile_2022" displayName="table_2_higher_appeals_requests_and_outcomes_by_simd_decile_2022" ref="A3:K14" totalsRowShown="0">
  <tableColumns count="11">
    <tableColumn id="1" xr3:uid="{00000000-0010-0000-0100-000001000000}" name="SIMD decile"/>
    <tableColumn id="2" xr3:uid="{00000000-0010-0000-0100-000002000000}" name="Total entries"/>
    <tableColumn id="3" xr3:uid="{00000000-0010-0000-0100-000003000000}" name="Applicable entries"/>
    <tableColumn id="4" xr3:uid="{00000000-0010-0000-0100-000004000000}" name="Appeals"/>
    <tableColumn id="5" xr3:uid="{00000000-0010-0000-0100-000005000000}" name="Appeal rate"/>
    <tableColumn id="6" xr3:uid="{00000000-0010-0000-0100-000006000000}" name="Upgrade number"/>
    <tableColumn id="7" xr3:uid="{00000000-0010-0000-0100-000007000000}" name="Upgrade rate"/>
    <tableColumn id="8" xr3:uid="{00000000-0010-0000-0100-000008000000}" name="Downgrade number"/>
    <tableColumn id="9" xr3:uid="{00000000-0010-0000-0100-000009000000}" name="Downgrade rate"/>
    <tableColumn id="10" xr3:uid="{00000000-0010-0000-0100-00000A000000}" name="No Change number"/>
    <tableColumn id="11" xr3:uid="{00000000-0010-0000-0100-00000B000000}" name="No Change rat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requests_and_outcomes_by_simd_decile_2022" displayName="table_3_advanced_higher_appeals_requests_and_outcomes_by_simd_decile_2022" ref="A3:K14" totalsRowShown="0">
  <tableColumns count="11">
    <tableColumn id="1" xr3:uid="{00000000-0010-0000-0200-000001000000}" name="SIMD decile"/>
    <tableColumn id="2" xr3:uid="{00000000-0010-0000-0200-000002000000}" name="Total entries"/>
    <tableColumn id="3" xr3:uid="{00000000-0010-0000-0200-000003000000}" name="Applicable entries"/>
    <tableColumn id="4" xr3:uid="{00000000-0010-0000-0200-000004000000}" name="Appeals"/>
    <tableColumn id="5" xr3:uid="{00000000-0010-0000-0200-000005000000}" name="Appeal rate"/>
    <tableColumn id="6" xr3:uid="{00000000-0010-0000-0200-000006000000}" name="Upgrade number"/>
    <tableColumn id="7" xr3:uid="{00000000-0010-0000-0200-000007000000}" name="Upgrade rate"/>
    <tableColumn id="8" xr3:uid="{00000000-0010-0000-0200-000008000000}" name="Downgrade number"/>
    <tableColumn id="9" xr3:uid="{00000000-0010-0000-0200-000009000000}" name="Downgrade rate"/>
    <tableColumn id="10" xr3:uid="{00000000-0010-0000-0200-00000A000000}" name="No Change number"/>
    <tableColumn id="11" xr3:uid="{00000000-0010-0000-0200-00000B000000}" name="No Change rat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2:B7" totalsRowShown="0">
  <tableColumns count="2">
    <tableColumn id="1" xr3:uid="{00000000-0010-0000-0300-000001000000}" name="Note number"/>
    <tableColumn id="2" xr3:uid="{00000000-0010-0000-0300-000002000000}"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workbookViewId="0"/>
  </sheetViews>
  <sheetFormatPr defaultColWidth="11.5546875" defaultRowHeight="15" x14ac:dyDescent="0.2"/>
  <cols>
    <col min="1" max="1" width="92.77734375" customWidth="1"/>
  </cols>
  <sheetData>
    <row r="1" spans="1:2" ht="30" customHeight="1" x14ac:dyDescent="0.2">
      <c r="A1" s="1" t="s">
        <v>0</v>
      </c>
      <c r="B1" s="1"/>
    </row>
    <row r="2" spans="1:2" ht="30" x14ac:dyDescent="0.2">
      <c r="A2" s="5" t="s">
        <v>5</v>
      </c>
    </row>
    <row r="3" spans="1:2" ht="30" customHeight="1" x14ac:dyDescent="0.2">
      <c r="A3" s="2" t="str">
        <f>HYPERLINK("#'National_5'!A1", "Table 1: National 5 appeals requests and outcomes by SIMD decile, 2022")</f>
        <v>Table 1: National 5 appeals requests and outcomes by SIMD decile, 2022</v>
      </c>
    </row>
    <row r="4" spans="1:2" x14ac:dyDescent="0.2">
      <c r="A4" s="2" t="str">
        <f>HYPERLINK("#'Higher'!A1", "Table 2: Higher appeals requests and outcomes by SIMD decile, 2022")</f>
        <v>Table 2: Higher appeals requests and outcomes by SIMD decile, 2022</v>
      </c>
    </row>
    <row r="5" spans="1:2" x14ac:dyDescent="0.2">
      <c r="A5" s="2" t="str">
        <f>HYPERLINK("#'Advanced_Higher'!A1", "Table 3: Advanced Higher appeals requests and outcomes by SIMD decile, 2022")</f>
        <v>Table 3: Advanced Higher appeals requests and outcomes by SIMD decile, 2022</v>
      </c>
    </row>
    <row r="6" spans="1:2" ht="30" customHeight="1" x14ac:dyDescent="0.2">
      <c r="A6" s="2" t="str">
        <f>HYPERLINK("#'Notes'!A1", "Notes accompanying this release")</f>
        <v>Notes accompanying this release</v>
      </c>
    </row>
    <row r="7" spans="1:2" ht="30" customHeight="1" x14ac:dyDescent="0.2">
      <c r="A7" t="s">
        <v>1</v>
      </c>
    </row>
    <row r="8" spans="1:2" x14ac:dyDescent="0.2">
      <c r="A8" t="s">
        <v>2</v>
      </c>
    </row>
    <row r="9" spans="1:2" x14ac:dyDescent="0.2">
      <c r="A9" t="s">
        <v>3</v>
      </c>
    </row>
    <row r="10" spans="1:2" x14ac:dyDescent="0.2">
      <c r="A10" t="s">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workbookViewId="0"/>
  </sheetViews>
  <sheetFormatPr defaultColWidth="11.5546875" defaultRowHeight="15" x14ac:dyDescent="0.2"/>
  <cols>
    <col min="2" max="11" width="18.77734375" customWidth="1"/>
  </cols>
  <sheetData>
    <row r="1" spans="1:11" ht="30" customHeight="1" x14ac:dyDescent="0.2">
      <c r="A1" s="1" t="s">
        <v>41</v>
      </c>
    </row>
    <row r="2" spans="1:11" ht="30.75" customHeight="1" x14ac:dyDescent="0.2">
      <c r="A2" s="8" t="s">
        <v>29</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6">
        <v>25210</v>
      </c>
      <c r="C4" s="6">
        <v>18750</v>
      </c>
      <c r="D4" s="6">
        <v>2495</v>
      </c>
      <c r="E4" s="7">
        <v>0.13300000000000001</v>
      </c>
      <c r="F4" s="4">
        <v>700</v>
      </c>
      <c r="G4" s="7">
        <v>0.28000000000000003</v>
      </c>
      <c r="H4" s="4">
        <v>0</v>
      </c>
      <c r="I4" s="7">
        <v>0</v>
      </c>
      <c r="J4" s="6">
        <v>1800</v>
      </c>
      <c r="K4" s="7">
        <v>0.72</v>
      </c>
    </row>
    <row r="5" spans="1:11" x14ac:dyDescent="0.2">
      <c r="A5" t="s">
        <v>18</v>
      </c>
      <c r="B5" s="6">
        <v>25370</v>
      </c>
      <c r="C5" s="6">
        <v>18320</v>
      </c>
      <c r="D5" s="6">
        <v>2365</v>
      </c>
      <c r="E5" s="7">
        <v>0.129</v>
      </c>
      <c r="F5" s="4">
        <v>660</v>
      </c>
      <c r="G5" s="7">
        <v>0.27900000000000003</v>
      </c>
      <c r="H5" s="4">
        <v>0</v>
      </c>
      <c r="I5" s="7">
        <v>0</v>
      </c>
      <c r="J5" s="6">
        <v>1705</v>
      </c>
      <c r="K5" s="7">
        <v>0.72099999999999997</v>
      </c>
    </row>
    <row r="6" spans="1:11" x14ac:dyDescent="0.2">
      <c r="A6" t="s">
        <v>19</v>
      </c>
      <c r="B6" s="6">
        <v>25470</v>
      </c>
      <c r="C6" s="6">
        <v>17715</v>
      </c>
      <c r="D6" s="6">
        <v>2375</v>
      </c>
      <c r="E6" s="7">
        <v>0.13400000000000001</v>
      </c>
      <c r="F6" s="4">
        <v>675</v>
      </c>
      <c r="G6" s="7">
        <v>0.28399999999999997</v>
      </c>
      <c r="H6" s="4">
        <v>0</v>
      </c>
      <c r="I6" s="7">
        <v>0</v>
      </c>
      <c r="J6" s="6">
        <v>1700</v>
      </c>
      <c r="K6" s="7">
        <v>0.71599999999999997</v>
      </c>
    </row>
    <row r="7" spans="1:11" x14ac:dyDescent="0.2">
      <c r="A7" t="s">
        <v>20</v>
      </c>
      <c r="B7" s="6">
        <v>27125</v>
      </c>
      <c r="C7" s="6">
        <v>18165</v>
      </c>
      <c r="D7" s="6">
        <v>2640</v>
      </c>
      <c r="E7" s="7">
        <v>0.14499999999999999</v>
      </c>
      <c r="F7" s="4">
        <v>725</v>
      </c>
      <c r="G7" s="7">
        <v>0.27400000000000002</v>
      </c>
      <c r="H7" s="4">
        <v>0</v>
      </c>
      <c r="I7" s="7">
        <v>0</v>
      </c>
      <c r="J7" s="6">
        <v>1915</v>
      </c>
      <c r="K7" s="7">
        <v>0.72599999999999998</v>
      </c>
    </row>
    <row r="8" spans="1:11" x14ac:dyDescent="0.2">
      <c r="A8" t="s">
        <v>21</v>
      </c>
      <c r="B8" s="6">
        <v>27795</v>
      </c>
      <c r="C8" s="6">
        <v>17915</v>
      </c>
      <c r="D8" s="6">
        <v>2715</v>
      </c>
      <c r="E8" s="7">
        <v>0.152</v>
      </c>
      <c r="F8" s="4">
        <v>720</v>
      </c>
      <c r="G8" s="7">
        <v>0.26500000000000001</v>
      </c>
      <c r="H8" s="4">
        <v>0</v>
      </c>
      <c r="I8" s="7">
        <v>0</v>
      </c>
      <c r="J8" s="6">
        <v>1995</v>
      </c>
      <c r="K8" s="7">
        <v>0.73499999999999999</v>
      </c>
    </row>
    <row r="9" spans="1:11" x14ac:dyDescent="0.2">
      <c r="A9" t="s">
        <v>22</v>
      </c>
      <c r="B9" s="6">
        <v>29025</v>
      </c>
      <c r="C9" s="6">
        <v>17750</v>
      </c>
      <c r="D9" s="6">
        <v>2645</v>
      </c>
      <c r="E9" s="7">
        <v>0.14899999999999999</v>
      </c>
      <c r="F9" s="4">
        <v>730</v>
      </c>
      <c r="G9" s="7">
        <v>0.27700000000000002</v>
      </c>
      <c r="H9" s="4">
        <v>0</v>
      </c>
      <c r="I9" s="7">
        <v>0</v>
      </c>
      <c r="J9" s="6">
        <v>1910</v>
      </c>
      <c r="K9" s="7">
        <v>0.72299999999999998</v>
      </c>
    </row>
    <row r="10" spans="1:11" x14ac:dyDescent="0.2">
      <c r="A10" t="s">
        <v>23</v>
      </c>
      <c r="B10" s="6">
        <v>31325</v>
      </c>
      <c r="C10" s="6">
        <v>18015</v>
      </c>
      <c r="D10" s="6">
        <v>2610</v>
      </c>
      <c r="E10" s="7">
        <v>0.14499999999999999</v>
      </c>
      <c r="F10" s="4">
        <v>695</v>
      </c>
      <c r="G10" s="7">
        <v>0.26600000000000001</v>
      </c>
      <c r="H10" s="4">
        <v>0</v>
      </c>
      <c r="I10" s="7">
        <v>0</v>
      </c>
      <c r="J10" s="6">
        <v>1915</v>
      </c>
      <c r="K10" s="7">
        <v>0.73399999999999999</v>
      </c>
    </row>
    <row r="11" spans="1:11" x14ac:dyDescent="0.2">
      <c r="A11" t="s">
        <v>24</v>
      </c>
      <c r="B11" s="6">
        <v>37680</v>
      </c>
      <c r="C11" s="6">
        <v>20425</v>
      </c>
      <c r="D11" s="6">
        <v>3225</v>
      </c>
      <c r="E11" s="7">
        <v>0.158</v>
      </c>
      <c r="F11" s="4">
        <v>885</v>
      </c>
      <c r="G11" s="7">
        <v>0.27500000000000002</v>
      </c>
      <c r="H11" s="4">
        <v>0</v>
      </c>
      <c r="I11" s="7">
        <v>0</v>
      </c>
      <c r="J11" s="6">
        <v>2335</v>
      </c>
      <c r="K11" s="7">
        <v>0.72499999999999998</v>
      </c>
    </row>
    <row r="12" spans="1:11" x14ac:dyDescent="0.2">
      <c r="A12" t="s">
        <v>25</v>
      </c>
      <c r="B12" s="6">
        <v>38340</v>
      </c>
      <c r="C12" s="6">
        <v>19660</v>
      </c>
      <c r="D12" s="6">
        <v>3160</v>
      </c>
      <c r="E12" s="7">
        <v>0.161</v>
      </c>
      <c r="F12" s="4">
        <v>865</v>
      </c>
      <c r="G12" s="7">
        <v>0.27300000000000002</v>
      </c>
      <c r="H12" s="4">
        <v>0</v>
      </c>
      <c r="I12" s="7">
        <v>0</v>
      </c>
      <c r="J12" s="6">
        <v>2300</v>
      </c>
      <c r="K12" s="7">
        <v>0.72699999999999998</v>
      </c>
    </row>
    <row r="13" spans="1:11" x14ac:dyDescent="0.2">
      <c r="A13" t="s">
        <v>26</v>
      </c>
      <c r="B13" s="6">
        <v>39115</v>
      </c>
      <c r="C13" s="6">
        <v>16105</v>
      </c>
      <c r="D13" s="6">
        <v>2850</v>
      </c>
      <c r="E13" s="7">
        <v>0.17699999999999999</v>
      </c>
      <c r="F13" s="4">
        <v>800</v>
      </c>
      <c r="G13" s="7">
        <v>0.28000000000000003</v>
      </c>
      <c r="H13" s="4">
        <v>0</v>
      </c>
      <c r="I13" s="7">
        <v>0</v>
      </c>
      <c r="J13" s="6">
        <v>2055</v>
      </c>
      <c r="K13" s="7">
        <v>0.72</v>
      </c>
    </row>
    <row r="14" spans="1:11" x14ac:dyDescent="0.2">
      <c r="A14" t="s">
        <v>27</v>
      </c>
      <c r="B14" s="6">
        <v>3710</v>
      </c>
      <c r="C14" s="6">
        <v>2250</v>
      </c>
      <c r="D14" s="4">
        <v>310</v>
      </c>
      <c r="E14" s="7">
        <v>0.13800000000000001</v>
      </c>
      <c r="F14" s="4">
        <v>90</v>
      </c>
      <c r="G14" s="7">
        <v>0.29699999999999999</v>
      </c>
      <c r="H14" s="4">
        <v>0</v>
      </c>
      <c r="I14" s="7">
        <v>0</v>
      </c>
      <c r="J14" s="4">
        <v>220</v>
      </c>
      <c r="K14" s="7">
        <v>0.70299999999999996</v>
      </c>
    </row>
  </sheetData>
  <pageMargins left="0.7" right="0.7" top="0.75" bottom="0.75" header="0.3" footer="0.3"/>
  <pageSetup paperSize="9" orientation="portrait" horizontalDpi="300" verticalDpi="300"/>
  <ignoredErrors>
    <ignoredError sqref="A4:A13"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
  <sheetViews>
    <sheetView workbookViewId="0"/>
  </sheetViews>
  <sheetFormatPr defaultColWidth="11.5546875" defaultRowHeight="15" x14ac:dyDescent="0.2"/>
  <cols>
    <col min="2" max="11" width="18.6640625" customWidth="1"/>
  </cols>
  <sheetData>
    <row r="1" spans="1:11" ht="30" customHeight="1" x14ac:dyDescent="0.2">
      <c r="A1" s="1" t="s">
        <v>42</v>
      </c>
    </row>
    <row r="2" spans="1:11" ht="30" customHeight="1" x14ac:dyDescent="0.2">
      <c r="A2" s="8" t="s">
        <v>29</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6">
        <v>12860</v>
      </c>
      <c r="C4" s="6">
        <v>10080</v>
      </c>
      <c r="D4" s="6">
        <v>2000</v>
      </c>
      <c r="E4" s="7">
        <v>0.19800000000000001</v>
      </c>
      <c r="F4" s="4">
        <v>700</v>
      </c>
      <c r="G4" s="7">
        <v>0.35</v>
      </c>
      <c r="H4" s="4">
        <v>0</v>
      </c>
      <c r="I4" s="7">
        <v>0</v>
      </c>
      <c r="J4" s="6">
        <v>1300</v>
      </c>
      <c r="K4" s="7">
        <v>0.65</v>
      </c>
    </row>
    <row r="5" spans="1:11" x14ac:dyDescent="0.2">
      <c r="A5" t="s">
        <v>18</v>
      </c>
      <c r="B5" s="6">
        <v>12805</v>
      </c>
      <c r="C5" s="6">
        <v>9880</v>
      </c>
      <c r="D5" s="6">
        <v>2005</v>
      </c>
      <c r="E5" s="7">
        <v>0.20300000000000001</v>
      </c>
      <c r="F5" s="4">
        <v>675</v>
      </c>
      <c r="G5" s="7">
        <v>0.33700000000000002</v>
      </c>
      <c r="H5" s="4">
        <v>0</v>
      </c>
      <c r="I5" s="7">
        <v>0</v>
      </c>
      <c r="J5" s="6">
        <v>1330</v>
      </c>
      <c r="K5" s="7">
        <v>0.66300000000000003</v>
      </c>
    </row>
    <row r="6" spans="1:11" x14ac:dyDescent="0.2">
      <c r="A6" t="s">
        <v>19</v>
      </c>
      <c r="B6" s="6">
        <v>13720</v>
      </c>
      <c r="C6" s="6">
        <v>10270</v>
      </c>
      <c r="D6" s="6">
        <v>2075</v>
      </c>
      <c r="E6" s="7">
        <v>0.20200000000000001</v>
      </c>
      <c r="F6" s="4">
        <v>655</v>
      </c>
      <c r="G6" s="7">
        <v>0.315</v>
      </c>
      <c r="H6" s="4">
        <v>0</v>
      </c>
      <c r="I6" s="7">
        <v>0</v>
      </c>
      <c r="J6" s="6">
        <v>1420</v>
      </c>
      <c r="K6" s="7">
        <v>0.68500000000000005</v>
      </c>
    </row>
    <row r="7" spans="1:11" x14ac:dyDescent="0.2">
      <c r="A7" t="s">
        <v>20</v>
      </c>
      <c r="B7" s="6">
        <v>14705</v>
      </c>
      <c r="C7" s="6">
        <v>10690</v>
      </c>
      <c r="D7" s="6">
        <v>2225</v>
      </c>
      <c r="E7" s="7">
        <v>0.20799999999999999</v>
      </c>
      <c r="F7" s="4">
        <v>740</v>
      </c>
      <c r="G7" s="7">
        <v>0.33200000000000002</v>
      </c>
      <c r="H7" s="4">
        <v>0</v>
      </c>
      <c r="I7" s="7">
        <v>0</v>
      </c>
      <c r="J7" s="6">
        <v>1485</v>
      </c>
      <c r="K7" s="7">
        <v>0.66800000000000004</v>
      </c>
    </row>
    <row r="8" spans="1:11" x14ac:dyDescent="0.2">
      <c r="A8" t="s">
        <v>21</v>
      </c>
      <c r="B8" s="6">
        <v>16130</v>
      </c>
      <c r="C8" s="6">
        <v>11305</v>
      </c>
      <c r="D8" s="6">
        <v>2475</v>
      </c>
      <c r="E8" s="7">
        <v>0.219</v>
      </c>
      <c r="F8" s="4">
        <v>815</v>
      </c>
      <c r="G8" s="7">
        <v>0.32900000000000001</v>
      </c>
      <c r="H8" s="4">
        <v>0</v>
      </c>
      <c r="I8" s="7">
        <v>0</v>
      </c>
      <c r="J8" s="6">
        <v>1660</v>
      </c>
      <c r="K8" s="7">
        <v>0.67100000000000004</v>
      </c>
    </row>
    <row r="9" spans="1:11" x14ac:dyDescent="0.2">
      <c r="A9" t="s">
        <v>22</v>
      </c>
      <c r="B9" s="6">
        <v>17425</v>
      </c>
      <c r="C9" s="6">
        <v>11870</v>
      </c>
      <c r="D9" s="6">
        <v>2500</v>
      </c>
      <c r="E9" s="7">
        <v>0.21</v>
      </c>
      <c r="F9" s="4">
        <v>850</v>
      </c>
      <c r="G9" s="4" t="s">
        <v>28</v>
      </c>
      <c r="H9" s="4" t="s">
        <v>28</v>
      </c>
      <c r="I9" s="4" t="s">
        <v>28</v>
      </c>
      <c r="J9" s="6">
        <v>1650</v>
      </c>
      <c r="K9" s="4" t="s">
        <v>28</v>
      </c>
    </row>
    <row r="10" spans="1:11" x14ac:dyDescent="0.2">
      <c r="A10" t="s">
        <v>23</v>
      </c>
      <c r="B10" s="6">
        <v>19725</v>
      </c>
      <c r="C10" s="6">
        <v>12605</v>
      </c>
      <c r="D10" s="6">
        <v>2685</v>
      </c>
      <c r="E10" s="7">
        <v>0.21299999999999999</v>
      </c>
      <c r="F10" s="4">
        <v>855</v>
      </c>
      <c r="G10" s="7">
        <v>0.31900000000000001</v>
      </c>
      <c r="H10" s="4">
        <v>0</v>
      </c>
      <c r="I10" s="7">
        <v>0</v>
      </c>
      <c r="J10" s="6">
        <v>1825</v>
      </c>
      <c r="K10" s="7">
        <v>0.68100000000000005</v>
      </c>
    </row>
    <row r="11" spans="1:11" x14ac:dyDescent="0.2">
      <c r="A11" t="s">
        <v>24</v>
      </c>
      <c r="B11" s="6">
        <v>24535</v>
      </c>
      <c r="C11" s="6">
        <v>15050</v>
      </c>
      <c r="D11" s="6">
        <v>3280</v>
      </c>
      <c r="E11" s="7">
        <v>0.218</v>
      </c>
      <c r="F11" s="6">
        <v>1055</v>
      </c>
      <c r="G11" s="4" t="s">
        <v>28</v>
      </c>
      <c r="H11" s="4" t="s">
        <v>28</v>
      </c>
      <c r="I11" s="4" t="s">
        <v>28</v>
      </c>
      <c r="J11" s="6">
        <v>2225</v>
      </c>
      <c r="K11" s="4" t="s">
        <v>28</v>
      </c>
    </row>
    <row r="12" spans="1:11" x14ac:dyDescent="0.2">
      <c r="A12" t="s">
        <v>25</v>
      </c>
      <c r="B12" s="6">
        <v>26210</v>
      </c>
      <c r="C12" s="6">
        <v>15605</v>
      </c>
      <c r="D12" s="6">
        <v>3490</v>
      </c>
      <c r="E12" s="7">
        <v>0.224</v>
      </c>
      <c r="F12" s="6">
        <v>1180</v>
      </c>
      <c r="G12" s="7">
        <v>0.33900000000000002</v>
      </c>
      <c r="H12" s="4">
        <v>0</v>
      </c>
      <c r="I12" s="7">
        <v>0</v>
      </c>
      <c r="J12" s="6">
        <v>2310</v>
      </c>
      <c r="K12" s="7">
        <v>0.66100000000000003</v>
      </c>
    </row>
    <row r="13" spans="1:11" x14ac:dyDescent="0.2">
      <c r="A13" t="s">
        <v>26</v>
      </c>
      <c r="B13" s="6">
        <v>28055</v>
      </c>
      <c r="C13" s="6">
        <v>14025</v>
      </c>
      <c r="D13" s="6">
        <v>3270</v>
      </c>
      <c r="E13" s="7">
        <v>0.23300000000000001</v>
      </c>
      <c r="F13" s="6">
        <v>1070</v>
      </c>
      <c r="G13" s="7">
        <v>0.32800000000000001</v>
      </c>
      <c r="H13" s="4">
        <v>0</v>
      </c>
      <c r="I13" s="7">
        <v>0</v>
      </c>
      <c r="J13" s="6">
        <v>2195</v>
      </c>
      <c r="K13" s="7">
        <v>0.67200000000000004</v>
      </c>
    </row>
    <row r="14" spans="1:11" x14ac:dyDescent="0.2">
      <c r="A14" t="s">
        <v>27</v>
      </c>
      <c r="B14" s="6">
        <v>2050</v>
      </c>
      <c r="C14" s="6">
        <v>1300</v>
      </c>
      <c r="D14" s="4">
        <v>260</v>
      </c>
      <c r="E14" s="7">
        <v>0.20200000000000001</v>
      </c>
      <c r="F14" s="4">
        <v>80</v>
      </c>
      <c r="G14" s="7">
        <v>0.313</v>
      </c>
      <c r="H14" s="4">
        <v>0</v>
      </c>
      <c r="I14" s="7">
        <v>0</v>
      </c>
      <c r="J14" s="4">
        <v>180</v>
      </c>
      <c r="K14" s="7">
        <v>0.68700000000000006</v>
      </c>
    </row>
  </sheetData>
  <pageMargins left="0.7" right="0.7" top="0.75" bottom="0.75" header="0.3" footer="0.3"/>
  <pageSetup paperSize="9" orientation="portrait" horizontalDpi="300" verticalDpi="300"/>
  <ignoredErrors>
    <ignoredError sqref="A4:A13"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
  <sheetViews>
    <sheetView workbookViewId="0"/>
  </sheetViews>
  <sheetFormatPr defaultColWidth="11.5546875" defaultRowHeight="15" x14ac:dyDescent="0.2"/>
  <cols>
    <col min="2" max="11" width="18.6640625" customWidth="1"/>
  </cols>
  <sheetData>
    <row r="1" spans="1:11" ht="30" customHeight="1" x14ac:dyDescent="0.2">
      <c r="A1" s="1" t="s">
        <v>43</v>
      </c>
    </row>
    <row r="2" spans="1:11" ht="30.75" customHeight="1" x14ac:dyDescent="0.2">
      <c r="A2" s="8" t="s">
        <v>29</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6">
        <v>1185</v>
      </c>
      <c r="C4" s="4">
        <v>955</v>
      </c>
      <c r="D4" s="4">
        <v>190</v>
      </c>
      <c r="E4" s="7">
        <v>0.19600000000000001</v>
      </c>
      <c r="F4" s="4">
        <v>35</v>
      </c>
      <c r="G4" s="7">
        <v>0.18099999999999999</v>
      </c>
      <c r="H4" s="4">
        <v>0</v>
      </c>
      <c r="I4" s="7">
        <v>0</v>
      </c>
      <c r="J4" s="4">
        <v>155</v>
      </c>
      <c r="K4" s="7">
        <v>0.81899999999999995</v>
      </c>
    </row>
    <row r="5" spans="1:11" x14ac:dyDescent="0.2">
      <c r="A5" t="s">
        <v>18</v>
      </c>
      <c r="B5" s="6">
        <v>1280</v>
      </c>
      <c r="C5" s="4">
        <v>995</v>
      </c>
      <c r="D5" s="4">
        <v>215</v>
      </c>
      <c r="E5" s="7">
        <v>0.216</v>
      </c>
      <c r="F5" s="4">
        <v>60</v>
      </c>
      <c r="G5" s="7">
        <v>0.27400000000000002</v>
      </c>
      <c r="H5" s="4">
        <v>0</v>
      </c>
      <c r="I5" s="7">
        <v>0</v>
      </c>
      <c r="J5" s="4">
        <v>155</v>
      </c>
      <c r="K5" s="7">
        <v>0.72599999999999998</v>
      </c>
    </row>
    <row r="6" spans="1:11" x14ac:dyDescent="0.2">
      <c r="A6" t="s">
        <v>19</v>
      </c>
      <c r="B6" s="6">
        <v>1535</v>
      </c>
      <c r="C6" s="6">
        <v>1165</v>
      </c>
      <c r="D6" s="4">
        <v>240</v>
      </c>
      <c r="E6" s="7">
        <v>0.20799999999999999</v>
      </c>
      <c r="F6" s="4">
        <v>45</v>
      </c>
      <c r="G6" s="7">
        <v>0.19400000000000001</v>
      </c>
      <c r="H6" s="4">
        <v>0</v>
      </c>
      <c r="I6" s="7">
        <v>0</v>
      </c>
      <c r="J6" s="4">
        <v>195</v>
      </c>
      <c r="K6" s="7">
        <v>0.80600000000000005</v>
      </c>
    </row>
    <row r="7" spans="1:11" x14ac:dyDescent="0.2">
      <c r="A7" t="s">
        <v>20</v>
      </c>
      <c r="B7" s="6">
        <v>1700</v>
      </c>
      <c r="C7" s="6">
        <v>1285</v>
      </c>
      <c r="D7" s="4">
        <v>290</v>
      </c>
      <c r="E7" s="7">
        <v>0.22500000000000001</v>
      </c>
      <c r="F7" s="4">
        <v>55</v>
      </c>
      <c r="G7" s="7">
        <v>0.19400000000000001</v>
      </c>
      <c r="H7" s="4">
        <v>0</v>
      </c>
      <c r="I7" s="7">
        <v>0</v>
      </c>
      <c r="J7" s="4">
        <v>235</v>
      </c>
      <c r="K7" s="7">
        <v>0.80600000000000005</v>
      </c>
    </row>
    <row r="8" spans="1:11" x14ac:dyDescent="0.2">
      <c r="A8" t="s">
        <v>21</v>
      </c>
      <c r="B8" s="6">
        <v>2205</v>
      </c>
      <c r="C8" s="6">
        <v>1560</v>
      </c>
      <c r="D8" s="4">
        <v>360</v>
      </c>
      <c r="E8" s="7">
        <v>0.23</v>
      </c>
      <c r="F8" s="4">
        <v>90</v>
      </c>
      <c r="G8" s="7">
        <v>0.253</v>
      </c>
      <c r="H8" s="4">
        <v>0</v>
      </c>
      <c r="I8" s="7">
        <v>0</v>
      </c>
      <c r="J8" s="4">
        <v>270</v>
      </c>
      <c r="K8" s="7">
        <v>0.747</v>
      </c>
    </row>
    <row r="9" spans="1:11" x14ac:dyDescent="0.2">
      <c r="A9" t="s">
        <v>22</v>
      </c>
      <c r="B9" s="6">
        <v>2445</v>
      </c>
      <c r="C9" s="6">
        <v>1690</v>
      </c>
      <c r="D9" s="4">
        <v>410</v>
      </c>
      <c r="E9" s="7">
        <v>0.24299999999999999</v>
      </c>
      <c r="F9" s="4">
        <v>100</v>
      </c>
      <c r="G9" s="7">
        <v>0.249</v>
      </c>
      <c r="H9" s="4">
        <v>0</v>
      </c>
      <c r="I9" s="7">
        <v>0</v>
      </c>
      <c r="J9" s="4">
        <v>310</v>
      </c>
      <c r="K9" s="7">
        <v>0.751</v>
      </c>
    </row>
    <row r="10" spans="1:11" x14ac:dyDescent="0.2">
      <c r="A10" t="s">
        <v>23</v>
      </c>
      <c r="B10" s="6">
        <v>3130</v>
      </c>
      <c r="C10" s="6">
        <v>2095</v>
      </c>
      <c r="D10" s="4">
        <v>470</v>
      </c>
      <c r="E10" s="7">
        <v>0.224</v>
      </c>
      <c r="F10" s="4">
        <v>115</v>
      </c>
      <c r="G10" s="7">
        <v>0.249</v>
      </c>
      <c r="H10" s="4">
        <v>0</v>
      </c>
      <c r="I10" s="7">
        <v>0</v>
      </c>
      <c r="J10" s="4">
        <v>355</v>
      </c>
      <c r="K10" s="7">
        <v>0.751</v>
      </c>
    </row>
    <row r="11" spans="1:11" x14ac:dyDescent="0.2">
      <c r="A11" t="s">
        <v>24</v>
      </c>
      <c r="B11" s="6">
        <v>3860</v>
      </c>
      <c r="C11" s="6">
        <v>2530</v>
      </c>
      <c r="D11" s="4">
        <v>560</v>
      </c>
      <c r="E11" s="7">
        <v>0.221</v>
      </c>
      <c r="F11" s="4">
        <v>145</v>
      </c>
      <c r="G11" s="7">
        <v>0.26</v>
      </c>
      <c r="H11" s="4">
        <v>0</v>
      </c>
      <c r="I11" s="7">
        <v>0</v>
      </c>
      <c r="J11" s="4">
        <v>415</v>
      </c>
      <c r="K11" s="7">
        <v>0.74</v>
      </c>
    </row>
    <row r="12" spans="1:11" x14ac:dyDescent="0.2">
      <c r="A12" t="s">
        <v>25</v>
      </c>
      <c r="B12" s="6">
        <v>4580</v>
      </c>
      <c r="C12" s="6">
        <v>2965</v>
      </c>
      <c r="D12" s="4">
        <v>730</v>
      </c>
      <c r="E12" s="7">
        <v>0.246</v>
      </c>
      <c r="F12" s="4">
        <v>170</v>
      </c>
      <c r="G12" s="7">
        <v>0.23</v>
      </c>
      <c r="H12" s="4">
        <v>0</v>
      </c>
      <c r="I12" s="7">
        <v>0</v>
      </c>
      <c r="J12" s="4">
        <v>560</v>
      </c>
      <c r="K12" s="7">
        <v>0.77</v>
      </c>
    </row>
    <row r="13" spans="1:11" x14ac:dyDescent="0.2">
      <c r="A13" t="s">
        <v>26</v>
      </c>
      <c r="B13" s="6">
        <v>5995</v>
      </c>
      <c r="C13" s="6">
        <v>3275</v>
      </c>
      <c r="D13" s="4">
        <v>880</v>
      </c>
      <c r="E13" s="7">
        <v>0.26900000000000002</v>
      </c>
      <c r="F13" s="4">
        <v>245</v>
      </c>
      <c r="G13" s="7">
        <v>0.27600000000000002</v>
      </c>
      <c r="H13" s="4">
        <v>0</v>
      </c>
      <c r="I13" s="7">
        <v>0</v>
      </c>
      <c r="J13" s="4">
        <v>640</v>
      </c>
      <c r="K13" s="7">
        <v>0.72399999999999998</v>
      </c>
    </row>
    <row r="14" spans="1:11" x14ac:dyDescent="0.2">
      <c r="A14" t="s">
        <v>27</v>
      </c>
      <c r="B14" s="4">
        <v>315</v>
      </c>
      <c r="C14" s="4">
        <v>190</v>
      </c>
      <c r="D14" s="4">
        <v>50</v>
      </c>
      <c r="E14" s="7">
        <v>0.26600000000000001</v>
      </c>
      <c r="F14" s="4">
        <v>15</v>
      </c>
      <c r="G14" s="7">
        <v>0.27500000000000002</v>
      </c>
      <c r="H14" s="4">
        <v>0</v>
      </c>
      <c r="I14" s="7">
        <v>0</v>
      </c>
      <c r="J14" s="4">
        <v>35</v>
      </c>
      <c r="K14" s="7">
        <v>0.72499999999999998</v>
      </c>
    </row>
  </sheetData>
  <pageMargins left="0.7" right="0.7" top="0.75" bottom="0.75" header="0.3" footer="0.3"/>
  <pageSetup paperSize="9" orientation="portrait" horizontalDpi="300" verticalDpi="300"/>
  <ignoredErrors>
    <ignoredError sqref="A4:A13"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ColWidth="11.5546875" defaultRowHeight="15" x14ac:dyDescent="0.2"/>
  <cols>
    <col min="2" max="2" width="81" customWidth="1"/>
  </cols>
  <sheetData>
    <row r="1" spans="1:2" ht="30" customHeight="1" x14ac:dyDescent="0.2">
      <c r="A1" s="1" t="s">
        <v>44</v>
      </c>
    </row>
    <row r="2" spans="1:2" ht="15.75" x14ac:dyDescent="0.25">
      <c r="A2" s="3" t="s">
        <v>30</v>
      </c>
      <c r="B2" s="3" t="s">
        <v>31</v>
      </c>
    </row>
    <row r="3" spans="1:2" ht="45" x14ac:dyDescent="0.2">
      <c r="A3" t="s">
        <v>32</v>
      </c>
      <c r="B3" s="5" t="s">
        <v>33</v>
      </c>
    </row>
    <row r="4" spans="1:2" ht="45" x14ac:dyDescent="0.2">
      <c r="A4" t="s">
        <v>34</v>
      </c>
      <c r="B4" s="5" t="s">
        <v>35</v>
      </c>
    </row>
    <row r="5" spans="1:2" ht="45" x14ac:dyDescent="0.2">
      <c r="A5" t="s">
        <v>36</v>
      </c>
      <c r="B5" s="5" t="s">
        <v>37</v>
      </c>
    </row>
    <row r="6" spans="1:2" ht="210" x14ac:dyDescent="0.2">
      <c r="A6" t="s">
        <v>38</v>
      </c>
      <c r="B6" s="9" t="s">
        <v>45</v>
      </c>
    </row>
    <row r="7" spans="1:2" ht="30" x14ac:dyDescent="0.2">
      <c r="A7" t="s">
        <v>39</v>
      </c>
      <c r="B7" s="5" t="s">
        <v>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Stephen Price</cp:lastModifiedBy>
  <dcterms:created xsi:type="dcterms:W3CDTF">2022-12-05T15:50:46Z</dcterms:created>
  <dcterms:modified xsi:type="dcterms:W3CDTF">2022-12-05T16:05:38Z</dcterms:modified>
</cp:coreProperties>
</file>