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8514AC4-44CB-458A-BD1F-B019E7168074}" xr6:coauthVersionLast="47" xr6:coauthVersionMax="47" xr10:uidLastSave="{00000000-0000-0000-0000-000000000000}"/>
  <bookViews>
    <workbookView xWindow="2868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<sst xmlns="http://schemas.openxmlformats.org/spreadsheetml/2006/main" count="13713" uniqueCount="120">
  <si>
    <t>Attainment Statistics 2025 - Education Authority - National 3</t>
  </si>
  <si>
    <t>Attainment Statistics 2025 - Education Authority - National 3 presents a summary of entries and attainment for each of the 32 education authorities in Scotland.</t>
  </si>
  <si>
    <t>Reference: 25DAEN3</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</si>
  <si>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</si>
  <si>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</si>
  <si>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</si>
  <si>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</si>
  <si>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</si>
  <si>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</si>
  <si>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</si>
  <si>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</si>
  <si>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</si>
  <si>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</si>
  <si>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</si>
  <si>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</si>
  <si>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</si>
  <si>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</si>
  <si>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</si>
  <si>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</si>
  <si>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</si>
  <si>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</si>
  <si>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</si>
  <si>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</si>
  <si>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</si>
  <si>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</si>
  <si>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</si>
  <si>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</si>
  <si>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</si>
  <si>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Administration and IT</t>
  </si>
  <si>
    <t>[c]</t>
  </si>
  <si>
    <t>[z]</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</si>
  <si>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</si>
  <si>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</si>
  <si>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</si>
  <si>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</si>
  <si>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</si>
  <si>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</si>
  <si>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</si>
  <si>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</si>
  <si>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</si>
  <si>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</si>
  <si>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</si>
  <si>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</si>
  <si>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</si>
  <si>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French</t>
  </si>
  <si>
    <t>Gaelic (Learners)</t>
  </si>
  <si>
    <t>Gàidhlig</t>
  </si>
  <si>
    <t>Geography</t>
  </si>
  <si>
    <t>German</t>
  </si>
  <si>
    <t>Health and Food Technology</t>
  </si>
  <si>
    <t>History</t>
  </si>
  <si>
    <t>Italian</t>
  </si>
  <si>
    <t>Latin</t>
  </si>
  <si>
    <t>Mandarin (Simplified)</t>
  </si>
  <si>
    <t>Media</t>
  </si>
  <si>
    <t>Modern Studies</t>
  </si>
  <si>
    <t>Music</t>
  </si>
  <si>
    <t>Music Technology</t>
  </si>
  <si>
    <t>People and Society</t>
  </si>
  <si>
    <t>Physical Education</t>
  </si>
  <si>
    <t>Physics</t>
  </si>
  <si>
    <t>Practical Cookery</t>
  </si>
  <si>
    <t>Practical Craft Skills</t>
  </si>
  <si>
    <t>Religious, Moral and Philosophical Studies</t>
  </si>
  <si>
    <t>Science</t>
  </si>
  <si>
    <t>Spanish</t>
  </si>
  <si>
    <t>Urdu</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</si>
  <si>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</si>
  <si>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</si>
  <si>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</si>
  <si>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</si>
  <si>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</si>
  <si>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</si>
  <si>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</si>
  <si>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</si>
  <si>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</si>
  <si>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</si>
  <si>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</si>
  <si>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</si>
  <si>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The number entered for and resulted may change after results day due to completion of post-certification procedures such as appeals and malpractice.</t>
  </si>
  <si>
    <t>[note 5]</t>
  </si>
  <si>
    <t>The education authority categories used in these statistics result from the related centre types Education Authority - Secondary School and Education Authority - Special School.</t>
  </si>
  <si>
    <t>[note 6]</t>
  </si>
  <si>
    <t>Qualifications with no entries in the reporting period are not included.</t>
  </si>
  <si>
    <t>[note 7]</t>
  </si>
  <si>
    <t>[note 8]</t>
  </si>
  <si>
    <t>We welcome your feedback on our publications. Should you have any comments on this information release and how to improve it in order to meet your needs please contact us using data.analytics@sqa.org.uk.</t>
  </si>
  <si>
    <t>Table 1: National 3 Attainment - Aberdeen City Council</t>
  </si>
  <si>
    <t>Table 2: National 3 Attainment - Aberdeenshire Council</t>
  </si>
  <si>
    <t>Table 3: National 3 Attainment - Angus Council</t>
  </si>
  <si>
    <t>Table 4: National 3 Attainment - Argyll and Bute Council</t>
  </si>
  <si>
    <t>Table 5: National 3 Attainment - City of Glasgow Council</t>
  </si>
  <si>
    <t>Table 6: National 3 Attainment - Clackmannanshire Council</t>
  </si>
  <si>
    <t>Table 7: National 3 Attainment - Comhairle Nan Eilean Siar</t>
  </si>
  <si>
    <t>Table 8: National 3 Attainment - Dumfries and Galloway Council</t>
  </si>
  <si>
    <t>Table 9: National 3 Attainment - Dundee City Council</t>
  </si>
  <si>
    <t>Table 10: National 3 Attainment - East Ayrshire Council</t>
  </si>
  <si>
    <t>Table 11: National 3 Attainment - East Dunbartonshire Council</t>
  </si>
  <si>
    <t>Table 12: National 3 Attainment - East Lothian Council</t>
  </si>
  <si>
    <t>Table 13: National 3 Attainment - East Renfrewshire Council</t>
  </si>
  <si>
    <t>Table 14: National 3 Attainment - Falkirk Council</t>
  </si>
  <si>
    <t>Table 15: National 3 Attainment - Fife Council</t>
  </si>
  <si>
    <t>Table 16: National 3 Attainment - Highland Council</t>
  </si>
  <si>
    <t>Table 17: National 3 Attainment - Inverclyde Council</t>
  </si>
  <si>
    <t>Table 18: National 3 Attainment - Midlothian Council</t>
  </si>
  <si>
    <t>Table 19: National 3 Attainment - North Ayrshire Council</t>
  </si>
  <si>
    <t>Table 20: National 3 Attainment - North Lanarkshire Council</t>
  </si>
  <si>
    <t>Table 21: National 3 Attainment - Orkney Islands Council</t>
  </si>
  <si>
    <t>Table 22: National 3 Attainment - Perth &amp; Kinross Council</t>
  </si>
  <si>
    <t>Table 23: National 3 Attainment - Renfrewshire Council</t>
  </si>
  <si>
    <t>Table 24: National 3 Attainment - Scottish Borders Council</t>
  </si>
  <si>
    <t>Table 25: National 3 Attainment - Shetland Islands Council</t>
  </si>
  <si>
    <t>Table 26: National 3 Attainment - South Ayrshire Council</t>
  </si>
  <si>
    <t>Table 27: National 3 Attainment - South Lanarkshire Council</t>
  </si>
  <si>
    <t>Table 28: National 3 Attainment - Stirling Council</t>
  </si>
  <si>
    <t>Table 29: National 3 Attainment - The City of Edinburgh Council</t>
  </si>
  <si>
    <t>Table 30: National 3 Attainment - The Moray Council</t>
  </si>
  <si>
    <t>Table 31: National 3 Attainment - West Dunbartonshire Council</t>
  </si>
  <si>
    <t>Table 32: National 3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</si>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</sst>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amily val="2"/>
    </font>
    <font>
      <b/>
      <sz val="12"/>
      <color rgb="FF000000"/>
      <name val="Arial"/>
      <family val="2"/>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4">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0" xfId="0" applyAlignment="1">
      <alignment horizontal="right"/>
    </xf>
    <xf numFmtId="3" fontId="0" fillId="0" borderId="0" xfId="0" applyNumberFormat="1"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Fill="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3_attainment_aberdeen_city_council" displayName="table_1_national_3_attainment_aberdeen_city_council" ref="A4:V42"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3_attainment_east_ayrshire_council" displayName="table_10_national_3_attainment_east_ayrshire_council" ref="A4:V42" totalsRowShown="0">
  <tableColumns count="22">
    <tableColumn id="1" xr3:uid="{00000000-0010-0000-0900-000001000000}" name="Subject"/>
    <tableColumn id="2" xr3:uid="{00000000-0010-0000-0900-000002000000}" name="Awarded Count 2025"/>
    <tableColumn id="3" xr3:uid="{00000000-0010-0000-0900-000003000000}" name="Awarded Percentage 2025"/>
    <tableColumn id="4" xr3:uid="{00000000-0010-0000-0900-000004000000}" name="Entries 2025"/>
    <tableColumn id="5" xr3:uid="{00000000-0010-0000-0900-000005000000}" name="Awarded Count 2024"/>
    <tableColumn id="6" xr3:uid="{00000000-0010-0000-0900-000006000000}" name="Awarded Percentage 2024"/>
    <tableColumn id="7" xr3:uid="{00000000-0010-0000-0900-000007000000}" name="Entries 2024"/>
    <tableColumn id="8" xr3:uid="{00000000-0010-0000-0900-000008000000}" name="Awarded Count 2023"/>
    <tableColumn id="9" xr3:uid="{00000000-0010-0000-0900-000009000000}" name="Awarded Percentage 2023"/>
    <tableColumn id="10" xr3:uid="{00000000-0010-0000-0900-00000A000000}" name="Entries 2023"/>
    <tableColumn id="11" xr3:uid="{00000000-0010-0000-0900-00000B000000}" name="Awarded Count 2022"/>
    <tableColumn id="12" xr3:uid="{00000000-0010-0000-0900-00000C000000}" name="Awarded Percentage 2022"/>
    <tableColumn id="13" xr3:uid="{00000000-0010-0000-0900-00000D000000}" name="Entries 2022"/>
    <tableColumn id="14" xr3:uid="{00000000-0010-0000-0900-00000E000000}" name="Awarded Count 2021"/>
    <tableColumn id="15" xr3:uid="{00000000-0010-0000-0900-00000F000000}" name="Awarded Percentage 2021"/>
    <tableColumn id="16" xr3:uid="{00000000-0010-0000-0900-000010000000}" name="Entries 2021"/>
    <tableColumn id="17" xr3:uid="{00000000-0010-0000-0900-000011000000}" name="Awarded Count 2020"/>
    <tableColumn id="18" xr3:uid="{00000000-0010-0000-0900-000012000000}" name="Awarded Percentage 2020"/>
    <tableColumn id="19" xr3:uid="{00000000-0010-0000-0900-000013000000}" name="Entries 2020"/>
    <tableColumn id="20" xr3:uid="{00000000-0010-0000-0900-000014000000}" name="Awarded Count 2019"/>
    <tableColumn id="21" xr3:uid="{00000000-0010-0000-0900-000015000000}" name="Awarded Percentage 2019"/>
    <tableColumn id="22" xr3:uid="{00000000-0010-0000-0900-000016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3_attainment_east_dunbartonshire_council" displayName="table_11_national_3_attainment_east_dunbartonshire_council" ref="A4:V42" totalsRowShown="0">
  <tableColumns count="22">
    <tableColumn id="1" xr3:uid="{00000000-0010-0000-0A00-000001000000}" name="Subject"/>
    <tableColumn id="2" xr3:uid="{00000000-0010-0000-0A00-000002000000}" name="Awarded Count 2025"/>
    <tableColumn id="3" xr3:uid="{00000000-0010-0000-0A00-000003000000}" name="Awarded Percentage 2025"/>
    <tableColumn id="4" xr3:uid="{00000000-0010-0000-0A00-000004000000}" name="Entries 2025"/>
    <tableColumn id="5" xr3:uid="{00000000-0010-0000-0A00-000005000000}" name="Awarded Count 2024"/>
    <tableColumn id="6" xr3:uid="{00000000-0010-0000-0A00-000006000000}" name="Awarded Percentage 2024"/>
    <tableColumn id="7" xr3:uid="{00000000-0010-0000-0A00-000007000000}" name="Entries 2024"/>
    <tableColumn id="8" xr3:uid="{00000000-0010-0000-0A00-000008000000}" name="Awarded Count 2023"/>
    <tableColumn id="9" xr3:uid="{00000000-0010-0000-0A00-000009000000}" name="Awarded Percentage 2023"/>
    <tableColumn id="10" xr3:uid="{00000000-0010-0000-0A00-00000A000000}" name="Entries 2023"/>
    <tableColumn id="11" xr3:uid="{00000000-0010-0000-0A00-00000B000000}" name="Awarded Count 2022"/>
    <tableColumn id="12" xr3:uid="{00000000-0010-0000-0A00-00000C000000}" name="Awarded Percentage 2022"/>
    <tableColumn id="13" xr3:uid="{00000000-0010-0000-0A00-00000D000000}" name="Entries 2022"/>
    <tableColumn id="14" xr3:uid="{00000000-0010-0000-0A00-00000E000000}" name="Awarded Count 2021"/>
    <tableColumn id="15" xr3:uid="{00000000-0010-0000-0A00-00000F000000}" name="Awarded Percentage 2021"/>
    <tableColumn id="16" xr3:uid="{00000000-0010-0000-0A00-000010000000}" name="Entries 2021"/>
    <tableColumn id="17" xr3:uid="{00000000-0010-0000-0A00-000011000000}" name="Awarded Count 2020"/>
    <tableColumn id="18" xr3:uid="{00000000-0010-0000-0A00-000012000000}" name="Awarded Percentage 2020"/>
    <tableColumn id="19" xr3:uid="{00000000-0010-0000-0A00-000013000000}" name="Entries 2020"/>
    <tableColumn id="20" xr3:uid="{00000000-0010-0000-0A00-000014000000}" name="Awarded Count 2019"/>
    <tableColumn id="21" xr3:uid="{00000000-0010-0000-0A00-000015000000}" name="Awarded Percentage 2019"/>
    <tableColumn id="22" xr3:uid="{00000000-0010-0000-0A00-000016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national_3_attainment_east_lothian_council" displayName="table_12_national_3_attainment_east_lothian_council" ref="A4:V42" totalsRowShown="0">
  <tableColumns count="22">
    <tableColumn id="1" xr3:uid="{00000000-0010-0000-0B00-000001000000}" name="Subject"/>
    <tableColumn id="2" xr3:uid="{00000000-0010-0000-0B00-000002000000}" name="Awarded Count 2025"/>
    <tableColumn id="3" xr3:uid="{00000000-0010-0000-0B00-000003000000}" name="Awarded Percentage 2025"/>
    <tableColumn id="4" xr3:uid="{00000000-0010-0000-0B00-000004000000}" name="Entries 2025"/>
    <tableColumn id="5" xr3:uid="{00000000-0010-0000-0B00-000005000000}" name="Awarded Count 2024"/>
    <tableColumn id="6" xr3:uid="{00000000-0010-0000-0B00-000006000000}" name="Awarded Percentage 2024"/>
    <tableColumn id="7" xr3:uid="{00000000-0010-0000-0B00-000007000000}" name="Entries 2024"/>
    <tableColumn id="8" xr3:uid="{00000000-0010-0000-0B00-000008000000}" name="Awarded Count 2023"/>
    <tableColumn id="9" xr3:uid="{00000000-0010-0000-0B00-000009000000}" name="Awarded Percentage 2023"/>
    <tableColumn id="10" xr3:uid="{00000000-0010-0000-0B00-00000A000000}" name="Entries 2023"/>
    <tableColumn id="11" xr3:uid="{00000000-0010-0000-0B00-00000B000000}" name="Awarded Count 2022"/>
    <tableColumn id="12" xr3:uid="{00000000-0010-0000-0B00-00000C000000}" name="Awarded Percentage 2022"/>
    <tableColumn id="13" xr3:uid="{00000000-0010-0000-0B00-00000D000000}" name="Entries 2022"/>
    <tableColumn id="14" xr3:uid="{00000000-0010-0000-0B00-00000E000000}" name="Awarded Count 2021"/>
    <tableColumn id="15" xr3:uid="{00000000-0010-0000-0B00-00000F000000}" name="Awarded Percentage 2021"/>
    <tableColumn id="16" xr3:uid="{00000000-0010-0000-0B00-000010000000}" name="Entries 2021"/>
    <tableColumn id="17" xr3:uid="{00000000-0010-0000-0B00-000011000000}" name="Awarded Count 2020"/>
    <tableColumn id="18" xr3:uid="{00000000-0010-0000-0B00-000012000000}" name="Awarded Percentage 2020"/>
    <tableColumn id="19" xr3:uid="{00000000-0010-0000-0B00-000013000000}" name="Entries 2020"/>
    <tableColumn id="20" xr3:uid="{00000000-0010-0000-0B00-000014000000}" name="Awarded Count 2019"/>
    <tableColumn id="21" xr3:uid="{00000000-0010-0000-0B00-000015000000}" name="Awarded Percentage 2019"/>
    <tableColumn id="22" xr3:uid="{00000000-0010-0000-0B00-000016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national_3_attainment_east_renfrewshire_council" displayName="table_13_national_3_attainment_east_renfrewshire_council" ref="A4:V42" totalsRowShown="0">
  <tableColumns count="22">
    <tableColumn id="1" xr3:uid="{00000000-0010-0000-0C00-000001000000}" name="Subject"/>
    <tableColumn id="2" xr3:uid="{00000000-0010-0000-0C00-000002000000}" name="Awarded Count 2025"/>
    <tableColumn id="3" xr3:uid="{00000000-0010-0000-0C00-000003000000}" name="Awarded Percentage 2025"/>
    <tableColumn id="4" xr3:uid="{00000000-0010-0000-0C00-000004000000}" name="Entries 2025"/>
    <tableColumn id="5" xr3:uid="{00000000-0010-0000-0C00-000005000000}" name="Awarded Count 2024"/>
    <tableColumn id="6" xr3:uid="{00000000-0010-0000-0C00-000006000000}" name="Awarded Percentage 2024"/>
    <tableColumn id="7" xr3:uid="{00000000-0010-0000-0C00-000007000000}" name="Entries 2024"/>
    <tableColumn id="8" xr3:uid="{00000000-0010-0000-0C00-000008000000}" name="Awarded Count 2023"/>
    <tableColumn id="9" xr3:uid="{00000000-0010-0000-0C00-000009000000}" name="Awarded Percentage 2023"/>
    <tableColumn id="10" xr3:uid="{00000000-0010-0000-0C00-00000A000000}" name="Entries 2023"/>
    <tableColumn id="11" xr3:uid="{00000000-0010-0000-0C00-00000B000000}" name="Awarded Count 2022"/>
    <tableColumn id="12" xr3:uid="{00000000-0010-0000-0C00-00000C000000}" name="Awarded Percentage 2022"/>
    <tableColumn id="13" xr3:uid="{00000000-0010-0000-0C00-00000D000000}" name="Entries 2022"/>
    <tableColumn id="14" xr3:uid="{00000000-0010-0000-0C00-00000E000000}" name="Awarded Count 2021"/>
    <tableColumn id="15" xr3:uid="{00000000-0010-0000-0C00-00000F000000}" name="Awarded Percentage 2021"/>
    <tableColumn id="16" xr3:uid="{00000000-0010-0000-0C00-000010000000}" name="Entries 2021"/>
    <tableColumn id="17" xr3:uid="{00000000-0010-0000-0C00-000011000000}" name="Awarded Count 2020"/>
    <tableColumn id="18" xr3:uid="{00000000-0010-0000-0C00-000012000000}" name="Awarded Percentage 2020"/>
    <tableColumn id="19" xr3:uid="{00000000-0010-0000-0C00-000013000000}" name="Entries 2020"/>
    <tableColumn id="20" xr3:uid="{00000000-0010-0000-0C00-000014000000}" name="Awarded Count 2019"/>
    <tableColumn id="21" xr3:uid="{00000000-0010-0000-0C00-000015000000}" name="Awarded Percentage 2019"/>
    <tableColumn id="22" xr3:uid="{00000000-0010-0000-0C00-000016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national_3_attainment_falkirk_council" displayName="table_14_national_3_attainment_falkirk_council" ref="A4:V42" totalsRowShown="0">
  <tableColumns count="22">
    <tableColumn id="1" xr3:uid="{00000000-0010-0000-0D00-000001000000}" name="Subject"/>
    <tableColumn id="2" xr3:uid="{00000000-0010-0000-0D00-000002000000}" name="Awarded Count 2025"/>
    <tableColumn id="3" xr3:uid="{00000000-0010-0000-0D00-000003000000}" name="Awarded Percentage 2025"/>
    <tableColumn id="4" xr3:uid="{00000000-0010-0000-0D00-000004000000}" name="Entries 2025"/>
    <tableColumn id="5" xr3:uid="{00000000-0010-0000-0D00-000005000000}" name="Awarded Count 2024"/>
    <tableColumn id="6" xr3:uid="{00000000-0010-0000-0D00-000006000000}" name="Awarded Percentage 2024"/>
    <tableColumn id="7" xr3:uid="{00000000-0010-0000-0D00-000007000000}" name="Entries 2024"/>
    <tableColumn id="8" xr3:uid="{00000000-0010-0000-0D00-000008000000}" name="Awarded Count 2023"/>
    <tableColumn id="9" xr3:uid="{00000000-0010-0000-0D00-000009000000}" name="Awarded Percentage 2023"/>
    <tableColumn id="10" xr3:uid="{00000000-0010-0000-0D00-00000A000000}" name="Entries 2023"/>
    <tableColumn id="11" xr3:uid="{00000000-0010-0000-0D00-00000B000000}" name="Awarded Count 2022"/>
    <tableColumn id="12" xr3:uid="{00000000-0010-0000-0D00-00000C000000}" name="Awarded Percentage 2022"/>
    <tableColumn id="13" xr3:uid="{00000000-0010-0000-0D00-00000D000000}" name="Entries 2022"/>
    <tableColumn id="14" xr3:uid="{00000000-0010-0000-0D00-00000E000000}" name="Awarded Count 2021"/>
    <tableColumn id="15" xr3:uid="{00000000-0010-0000-0D00-00000F000000}" name="Awarded Percentage 2021"/>
    <tableColumn id="16" xr3:uid="{00000000-0010-0000-0D00-000010000000}" name="Entries 2021"/>
    <tableColumn id="17" xr3:uid="{00000000-0010-0000-0D00-000011000000}" name="Awarded Count 2020"/>
    <tableColumn id="18" xr3:uid="{00000000-0010-0000-0D00-000012000000}" name="Awarded Percentage 2020"/>
    <tableColumn id="19" xr3:uid="{00000000-0010-0000-0D00-000013000000}" name="Entries 2020"/>
    <tableColumn id="20" xr3:uid="{00000000-0010-0000-0D00-000014000000}" name="Awarded Count 2019"/>
    <tableColumn id="21" xr3:uid="{00000000-0010-0000-0D00-000015000000}" name="Awarded Percentage 2019"/>
    <tableColumn id="22" xr3:uid="{00000000-0010-0000-0D00-000016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national_3_attainment_fife_council" displayName="table_15_national_3_attainment_fife_council" ref="A4:V42" totalsRowShown="0">
  <tableColumns count="22">
    <tableColumn id="1" xr3:uid="{00000000-0010-0000-0E00-000001000000}" name="Subject"/>
    <tableColumn id="2" xr3:uid="{00000000-0010-0000-0E00-000002000000}" name="Awarded Count 2025"/>
    <tableColumn id="3" xr3:uid="{00000000-0010-0000-0E00-000003000000}" name="Awarded Percentage 2025"/>
    <tableColumn id="4" xr3:uid="{00000000-0010-0000-0E00-000004000000}" name="Entries 2025"/>
    <tableColumn id="5" xr3:uid="{00000000-0010-0000-0E00-000005000000}" name="Awarded Count 2024"/>
    <tableColumn id="6" xr3:uid="{00000000-0010-0000-0E00-000006000000}" name="Awarded Percentage 2024"/>
    <tableColumn id="7" xr3:uid="{00000000-0010-0000-0E00-000007000000}" name="Entries 2024"/>
    <tableColumn id="8" xr3:uid="{00000000-0010-0000-0E00-000008000000}" name="Awarded Count 2023"/>
    <tableColumn id="9" xr3:uid="{00000000-0010-0000-0E00-000009000000}" name="Awarded Percentage 2023"/>
    <tableColumn id="10" xr3:uid="{00000000-0010-0000-0E00-00000A000000}" name="Entries 2023"/>
    <tableColumn id="11" xr3:uid="{00000000-0010-0000-0E00-00000B000000}" name="Awarded Count 2022"/>
    <tableColumn id="12" xr3:uid="{00000000-0010-0000-0E00-00000C000000}" name="Awarded Percentage 2022"/>
    <tableColumn id="13" xr3:uid="{00000000-0010-0000-0E00-00000D000000}" name="Entries 2022"/>
    <tableColumn id="14" xr3:uid="{00000000-0010-0000-0E00-00000E000000}" name="Awarded Count 2021"/>
    <tableColumn id="15" xr3:uid="{00000000-0010-0000-0E00-00000F000000}" name="Awarded Percentage 2021"/>
    <tableColumn id="16" xr3:uid="{00000000-0010-0000-0E00-000010000000}" name="Entries 2021"/>
    <tableColumn id="17" xr3:uid="{00000000-0010-0000-0E00-000011000000}" name="Awarded Count 2020"/>
    <tableColumn id="18" xr3:uid="{00000000-0010-0000-0E00-000012000000}" name="Awarded Percentage 2020"/>
    <tableColumn id="19" xr3:uid="{00000000-0010-0000-0E00-000013000000}" name="Entries 2020"/>
    <tableColumn id="20" xr3:uid="{00000000-0010-0000-0E00-000014000000}" name="Awarded Count 2019"/>
    <tableColumn id="21" xr3:uid="{00000000-0010-0000-0E00-000015000000}" name="Awarded Percentage 2019"/>
    <tableColumn id="22" xr3:uid="{00000000-0010-0000-0E00-000016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national_3_attainment_highland_council" displayName="table_16_national_3_attainment_highland_council" ref="A4:V42" totalsRowShown="0">
  <tableColumns count="22">
    <tableColumn id="1" xr3:uid="{00000000-0010-0000-0F00-000001000000}" name="Subject"/>
    <tableColumn id="2" xr3:uid="{00000000-0010-0000-0F00-000002000000}" name="Awarded Count 2025"/>
    <tableColumn id="3" xr3:uid="{00000000-0010-0000-0F00-000003000000}" name="Awarded Percentage 2025"/>
    <tableColumn id="4" xr3:uid="{00000000-0010-0000-0F00-000004000000}" name="Entries 2025"/>
    <tableColumn id="5" xr3:uid="{00000000-0010-0000-0F00-000005000000}" name="Awarded Count 2024"/>
    <tableColumn id="6" xr3:uid="{00000000-0010-0000-0F00-000006000000}" name="Awarded Percentage 2024"/>
    <tableColumn id="7" xr3:uid="{00000000-0010-0000-0F00-000007000000}" name="Entries 2024"/>
    <tableColumn id="8" xr3:uid="{00000000-0010-0000-0F00-000008000000}" name="Awarded Count 2023"/>
    <tableColumn id="9" xr3:uid="{00000000-0010-0000-0F00-000009000000}" name="Awarded Percentage 2023"/>
    <tableColumn id="10" xr3:uid="{00000000-0010-0000-0F00-00000A000000}" name="Entries 2023"/>
    <tableColumn id="11" xr3:uid="{00000000-0010-0000-0F00-00000B000000}" name="Awarded Count 2022"/>
    <tableColumn id="12" xr3:uid="{00000000-0010-0000-0F00-00000C000000}" name="Awarded Percentage 2022"/>
    <tableColumn id="13" xr3:uid="{00000000-0010-0000-0F00-00000D000000}" name="Entries 2022"/>
    <tableColumn id="14" xr3:uid="{00000000-0010-0000-0F00-00000E000000}" name="Awarded Count 2021"/>
    <tableColumn id="15" xr3:uid="{00000000-0010-0000-0F00-00000F000000}" name="Awarded Percentage 2021"/>
    <tableColumn id="16" xr3:uid="{00000000-0010-0000-0F00-000010000000}" name="Entries 2021"/>
    <tableColumn id="17" xr3:uid="{00000000-0010-0000-0F00-000011000000}" name="Awarded Count 2020"/>
    <tableColumn id="18" xr3:uid="{00000000-0010-0000-0F00-000012000000}" name="Awarded Percentage 2020"/>
    <tableColumn id="19" xr3:uid="{00000000-0010-0000-0F00-000013000000}" name="Entries 2020"/>
    <tableColumn id="20" xr3:uid="{00000000-0010-0000-0F00-000014000000}" name="Awarded Count 2019"/>
    <tableColumn id="21" xr3:uid="{00000000-0010-0000-0F00-000015000000}" name="Awarded Percentage 2019"/>
    <tableColumn id="22" xr3:uid="{00000000-0010-0000-0F00-000016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national_3_attainment_inverclyde_council" displayName="table_17_national_3_attainment_inverclyde_council" ref="A4:V42" totalsRowShown="0">
  <tableColumns count="22">
    <tableColumn id="1" xr3:uid="{00000000-0010-0000-1000-000001000000}" name="Subject"/>
    <tableColumn id="2" xr3:uid="{00000000-0010-0000-1000-000002000000}" name="Awarded Count 2025"/>
    <tableColumn id="3" xr3:uid="{00000000-0010-0000-1000-000003000000}" name="Awarded Percentage 2025"/>
    <tableColumn id="4" xr3:uid="{00000000-0010-0000-1000-000004000000}" name="Entries 2025"/>
    <tableColumn id="5" xr3:uid="{00000000-0010-0000-1000-000005000000}" name="Awarded Count 2024"/>
    <tableColumn id="6" xr3:uid="{00000000-0010-0000-1000-000006000000}" name="Awarded Percentage 2024"/>
    <tableColumn id="7" xr3:uid="{00000000-0010-0000-1000-000007000000}" name="Entries 2024"/>
    <tableColumn id="8" xr3:uid="{00000000-0010-0000-1000-000008000000}" name="Awarded Count 2023"/>
    <tableColumn id="9" xr3:uid="{00000000-0010-0000-1000-000009000000}" name="Awarded Percentage 2023"/>
    <tableColumn id="10" xr3:uid="{00000000-0010-0000-1000-00000A000000}" name="Entries 2023"/>
    <tableColumn id="11" xr3:uid="{00000000-0010-0000-1000-00000B000000}" name="Awarded Count 2022"/>
    <tableColumn id="12" xr3:uid="{00000000-0010-0000-1000-00000C000000}" name="Awarded Percentage 2022"/>
    <tableColumn id="13" xr3:uid="{00000000-0010-0000-1000-00000D000000}" name="Entries 2022"/>
    <tableColumn id="14" xr3:uid="{00000000-0010-0000-1000-00000E000000}" name="Awarded Count 2021"/>
    <tableColumn id="15" xr3:uid="{00000000-0010-0000-1000-00000F000000}" name="Awarded Percentage 2021"/>
    <tableColumn id="16" xr3:uid="{00000000-0010-0000-1000-000010000000}" name="Entries 2021"/>
    <tableColumn id="17" xr3:uid="{00000000-0010-0000-1000-000011000000}" name="Awarded Count 2020"/>
    <tableColumn id="18" xr3:uid="{00000000-0010-0000-1000-000012000000}" name="Awarded Percentage 2020"/>
    <tableColumn id="19" xr3:uid="{00000000-0010-0000-1000-000013000000}" name="Entries 2020"/>
    <tableColumn id="20" xr3:uid="{00000000-0010-0000-1000-000014000000}" name="Awarded Count 2019"/>
    <tableColumn id="21" xr3:uid="{00000000-0010-0000-1000-000015000000}" name="Awarded Percentage 2019"/>
    <tableColumn id="22" xr3:uid="{00000000-0010-0000-1000-000016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national_3_attainment_midlothian_council" displayName="table_18_national_3_attainment_midlothian_council" ref="A4:V42" totalsRowShown="0">
  <tableColumns count="22">
    <tableColumn id="1" xr3:uid="{00000000-0010-0000-1100-000001000000}" name="Subject"/>
    <tableColumn id="2" xr3:uid="{00000000-0010-0000-1100-000002000000}" name="Awarded Count 2025"/>
    <tableColumn id="3" xr3:uid="{00000000-0010-0000-1100-000003000000}" name="Awarded Percentage 2025"/>
    <tableColumn id="4" xr3:uid="{00000000-0010-0000-1100-000004000000}" name="Entries 2025"/>
    <tableColumn id="5" xr3:uid="{00000000-0010-0000-1100-000005000000}" name="Awarded Count 2024"/>
    <tableColumn id="6" xr3:uid="{00000000-0010-0000-1100-000006000000}" name="Awarded Percentage 2024"/>
    <tableColumn id="7" xr3:uid="{00000000-0010-0000-1100-000007000000}" name="Entries 2024"/>
    <tableColumn id="8" xr3:uid="{00000000-0010-0000-1100-000008000000}" name="Awarded Count 2023"/>
    <tableColumn id="9" xr3:uid="{00000000-0010-0000-1100-000009000000}" name="Awarded Percentage 2023"/>
    <tableColumn id="10" xr3:uid="{00000000-0010-0000-1100-00000A000000}" name="Entries 2023"/>
    <tableColumn id="11" xr3:uid="{00000000-0010-0000-1100-00000B000000}" name="Awarded Count 2022"/>
    <tableColumn id="12" xr3:uid="{00000000-0010-0000-1100-00000C000000}" name="Awarded Percentage 2022"/>
    <tableColumn id="13" xr3:uid="{00000000-0010-0000-1100-00000D000000}" name="Entries 2022"/>
    <tableColumn id="14" xr3:uid="{00000000-0010-0000-1100-00000E000000}" name="Awarded Count 2021"/>
    <tableColumn id="15" xr3:uid="{00000000-0010-0000-1100-00000F000000}" name="Awarded Percentage 2021"/>
    <tableColumn id="16" xr3:uid="{00000000-0010-0000-1100-000010000000}" name="Entries 2021"/>
    <tableColumn id="17" xr3:uid="{00000000-0010-0000-1100-000011000000}" name="Awarded Count 2020"/>
    <tableColumn id="18" xr3:uid="{00000000-0010-0000-1100-000012000000}" name="Awarded Percentage 2020"/>
    <tableColumn id="19" xr3:uid="{00000000-0010-0000-1100-000013000000}" name="Entries 2020"/>
    <tableColumn id="20" xr3:uid="{00000000-0010-0000-1100-000014000000}" name="Awarded Count 2019"/>
    <tableColumn id="21" xr3:uid="{00000000-0010-0000-1100-000015000000}" name="Awarded Percentage 2019"/>
    <tableColumn id="22" xr3:uid="{00000000-0010-0000-1100-000016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national_3_attainment_north_ayrshire_council" displayName="table_19_national_3_attainment_north_ayrshire_council" ref="A4:V42" totalsRowShown="0">
  <tableColumns count="22">
    <tableColumn id="1" xr3:uid="{00000000-0010-0000-1200-000001000000}" name="Subject"/>
    <tableColumn id="2" xr3:uid="{00000000-0010-0000-1200-000002000000}" name="Awarded Count 2025"/>
    <tableColumn id="3" xr3:uid="{00000000-0010-0000-1200-000003000000}" name="Awarded Percentage 2025"/>
    <tableColumn id="4" xr3:uid="{00000000-0010-0000-1200-000004000000}" name="Entries 2025"/>
    <tableColumn id="5" xr3:uid="{00000000-0010-0000-1200-000005000000}" name="Awarded Count 2024"/>
    <tableColumn id="6" xr3:uid="{00000000-0010-0000-1200-000006000000}" name="Awarded Percentage 2024"/>
    <tableColumn id="7" xr3:uid="{00000000-0010-0000-1200-000007000000}" name="Entries 2024"/>
    <tableColumn id="8" xr3:uid="{00000000-0010-0000-1200-000008000000}" name="Awarded Count 2023"/>
    <tableColumn id="9" xr3:uid="{00000000-0010-0000-1200-000009000000}" name="Awarded Percentage 2023"/>
    <tableColumn id="10" xr3:uid="{00000000-0010-0000-1200-00000A000000}" name="Entries 2023"/>
    <tableColumn id="11" xr3:uid="{00000000-0010-0000-1200-00000B000000}" name="Awarded Count 2022"/>
    <tableColumn id="12" xr3:uid="{00000000-0010-0000-1200-00000C000000}" name="Awarded Percentage 2022"/>
    <tableColumn id="13" xr3:uid="{00000000-0010-0000-1200-00000D000000}" name="Entries 2022"/>
    <tableColumn id="14" xr3:uid="{00000000-0010-0000-1200-00000E000000}" name="Awarded Count 2021"/>
    <tableColumn id="15" xr3:uid="{00000000-0010-0000-1200-00000F000000}" name="Awarded Percentage 2021"/>
    <tableColumn id="16" xr3:uid="{00000000-0010-0000-1200-000010000000}" name="Entries 2021"/>
    <tableColumn id="17" xr3:uid="{00000000-0010-0000-1200-000011000000}" name="Awarded Count 2020"/>
    <tableColumn id="18" xr3:uid="{00000000-0010-0000-1200-000012000000}" name="Awarded Percentage 2020"/>
    <tableColumn id="19" xr3:uid="{00000000-0010-0000-1200-000013000000}" name="Entries 2020"/>
    <tableColumn id="20" xr3:uid="{00000000-0010-0000-1200-000014000000}" name="Awarded Count 2019"/>
    <tableColumn id="21" xr3:uid="{00000000-0010-0000-1200-000015000000}" name="Awarded Percentage 2019"/>
    <tableColumn id="22" xr3:uid="{00000000-0010-0000-1200-000016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_aberdeenshire_council" displayName="table_2_national_3_attainment_aberdeenshire_council"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national_3_attainment_north_lanarkshire_council" displayName="table_20_national_3_attainment_north_lanarkshire_council" ref="A4:V42" totalsRowShown="0">
  <tableColumns count="22">
    <tableColumn id="1" xr3:uid="{00000000-0010-0000-1300-000001000000}" name="Subject"/>
    <tableColumn id="2" xr3:uid="{00000000-0010-0000-1300-000002000000}" name="Awarded Count 2025"/>
    <tableColumn id="3" xr3:uid="{00000000-0010-0000-1300-000003000000}" name="Awarded Percentage 2025"/>
    <tableColumn id="4" xr3:uid="{00000000-0010-0000-1300-000004000000}" name="Entries 2025"/>
    <tableColumn id="5" xr3:uid="{00000000-0010-0000-1300-000005000000}" name="Awarded Count 2024"/>
    <tableColumn id="6" xr3:uid="{00000000-0010-0000-1300-000006000000}" name="Awarded Percentage 2024"/>
    <tableColumn id="7" xr3:uid="{00000000-0010-0000-1300-000007000000}" name="Entries 2024"/>
    <tableColumn id="8" xr3:uid="{00000000-0010-0000-1300-000008000000}" name="Awarded Count 2023"/>
    <tableColumn id="9" xr3:uid="{00000000-0010-0000-1300-000009000000}" name="Awarded Percentage 2023"/>
    <tableColumn id="10" xr3:uid="{00000000-0010-0000-1300-00000A000000}" name="Entries 2023"/>
    <tableColumn id="11" xr3:uid="{00000000-0010-0000-1300-00000B000000}" name="Awarded Count 2022"/>
    <tableColumn id="12" xr3:uid="{00000000-0010-0000-1300-00000C000000}" name="Awarded Percentage 2022"/>
    <tableColumn id="13" xr3:uid="{00000000-0010-0000-1300-00000D000000}" name="Entries 2022"/>
    <tableColumn id="14" xr3:uid="{00000000-0010-0000-1300-00000E000000}" name="Awarded Count 2021"/>
    <tableColumn id="15" xr3:uid="{00000000-0010-0000-1300-00000F000000}" name="Awarded Percentage 2021"/>
    <tableColumn id="16" xr3:uid="{00000000-0010-0000-1300-000010000000}" name="Entries 2021"/>
    <tableColumn id="17" xr3:uid="{00000000-0010-0000-1300-000011000000}" name="Awarded Count 2020"/>
    <tableColumn id="18" xr3:uid="{00000000-0010-0000-1300-000012000000}" name="Awarded Percentage 2020"/>
    <tableColumn id="19" xr3:uid="{00000000-0010-0000-1300-000013000000}" name="Entries 2020"/>
    <tableColumn id="20" xr3:uid="{00000000-0010-0000-1300-000014000000}" name="Awarded Count 2019"/>
    <tableColumn id="21" xr3:uid="{00000000-0010-0000-1300-000015000000}" name="Awarded Percentage 2019"/>
    <tableColumn id="22" xr3:uid="{00000000-0010-0000-1300-000016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national_3_attainment_orkney_islands_council" displayName="table_21_national_3_attainment_orkney_islands_council" ref="A4:V42" totalsRowShown="0">
  <tableColumns count="22">
    <tableColumn id="1" xr3:uid="{00000000-0010-0000-1400-000001000000}" name="Subject"/>
    <tableColumn id="2" xr3:uid="{00000000-0010-0000-1400-000002000000}" name="Awarded Count 2025"/>
    <tableColumn id="3" xr3:uid="{00000000-0010-0000-1400-000003000000}" name="Awarded Percentage 2025"/>
    <tableColumn id="4" xr3:uid="{00000000-0010-0000-1400-000004000000}" name="Entries 2025"/>
    <tableColumn id="5" xr3:uid="{00000000-0010-0000-1400-000005000000}" name="Awarded Count 2024"/>
    <tableColumn id="6" xr3:uid="{00000000-0010-0000-1400-000006000000}" name="Awarded Percentage 2024"/>
    <tableColumn id="7" xr3:uid="{00000000-0010-0000-1400-000007000000}" name="Entries 2024"/>
    <tableColumn id="8" xr3:uid="{00000000-0010-0000-1400-000008000000}" name="Awarded Count 2023"/>
    <tableColumn id="9" xr3:uid="{00000000-0010-0000-1400-000009000000}" name="Awarded Percentage 2023"/>
    <tableColumn id="10" xr3:uid="{00000000-0010-0000-1400-00000A000000}" name="Entries 2023"/>
    <tableColumn id="11" xr3:uid="{00000000-0010-0000-1400-00000B000000}" name="Awarded Count 2022"/>
    <tableColumn id="12" xr3:uid="{00000000-0010-0000-1400-00000C000000}" name="Awarded Percentage 2022"/>
    <tableColumn id="13" xr3:uid="{00000000-0010-0000-1400-00000D000000}" name="Entries 2022"/>
    <tableColumn id="14" xr3:uid="{00000000-0010-0000-1400-00000E000000}" name="Awarded Count 2021"/>
    <tableColumn id="15" xr3:uid="{00000000-0010-0000-1400-00000F000000}" name="Awarded Percentage 2021"/>
    <tableColumn id="16" xr3:uid="{00000000-0010-0000-1400-000010000000}" name="Entries 2021"/>
    <tableColumn id="17" xr3:uid="{00000000-0010-0000-1400-000011000000}" name="Awarded Count 2020"/>
    <tableColumn id="18" xr3:uid="{00000000-0010-0000-1400-000012000000}" name="Awarded Percentage 2020"/>
    <tableColumn id="19" xr3:uid="{00000000-0010-0000-1400-000013000000}" name="Entries 2020"/>
    <tableColumn id="20" xr3:uid="{00000000-0010-0000-1400-000014000000}" name="Awarded Count 2019"/>
    <tableColumn id="21" xr3:uid="{00000000-0010-0000-1400-000015000000}" name="Awarded Percentage 2019"/>
    <tableColumn id="22" xr3:uid="{00000000-0010-0000-1400-000016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national_3_attainment_perth_kinross_council" displayName="table_22_national_3_attainment_perth_kinross_council" ref="A4:V42" totalsRowShown="0">
  <tableColumns count="22">
    <tableColumn id="1" xr3:uid="{00000000-0010-0000-1500-000001000000}" name="Subject"/>
    <tableColumn id="2" xr3:uid="{00000000-0010-0000-1500-000002000000}" name="Awarded Count 2025"/>
    <tableColumn id="3" xr3:uid="{00000000-0010-0000-1500-000003000000}" name="Awarded Percentage 2025"/>
    <tableColumn id="4" xr3:uid="{00000000-0010-0000-1500-000004000000}" name="Entries 2025"/>
    <tableColumn id="5" xr3:uid="{00000000-0010-0000-1500-000005000000}" name="Awarded Count 2024"/>
    <tableColumn id="6" xr3:uid="{00000000-0010-0000-1500-000006000000}" name="Awarded Percentage 2024"/>
    <tableColumn id="7" xr3:uid="{00000000-0010-0000-1500-000007000000}" name="Entries 2024"/>
    <tableColumn id="8" xr3:uid="{00000000-0010-0000-1500-000008000000}" name="Awarded Count 2023"/>
    <tableColumn id="9" xr3:uid="{00000000-0010-0000-1500-000009000000}" name="Awarded Percentage 2023"/>
    <tableColumn id="10" xr3:uid="{00000000-0010-0000-1500-00000A000000}" name="Entries 2023"/>
    <tableColumn id="11" xr3:uid="{00000000-0010-0000-1500-00000B000000}" name="Awarded Count 2022"/>
    <tableColumn id="12" xr3:uid="{00000000-0010-0000-1500-00000C000000}" name="Awarded Percentage 2022"/>
    <tableColumn id="13" xr3:uid="{00000000-0010-0000-1500-00000D000000}" name="Entries 2022"/>
    <tableColumn id="14" xr3:uid="{00000000-0010-0000-1500-00000E000000}" name="Awarded Count 2021"/>
    <tableColumn id="15" xr3:uid="{00000000-0010-0000-1500-00000F000000}" name="Awarded Percentage 2021"/>
    <tableColumn id="16" xr3:uid="{00000000-0010-0000-1500-000010000000}" name="Entries 2021"/>
    <tableColumn id="17" xr3:uid="{00000000-0010-0000-1500-000011000000}" name="Awarded Count 2020"/>
    <tableColumn id="18" xr3:uid="{00000000-0010-0000-1500-000012000000}" name="Awarded Percentage 2020"/>
    <tableColumn id="19" xr3:uid="{00000000-0010-0000-1500-000013000000}" name="Entries 2020"/>
    <tableColumn id="20" xr3:uid="{00000000-0010-0000-1500-000014000000}" name="Awarded Count 2019"/>
    <tableColumn id="21" xr3:uid="{00000000-0010-0000-1500-000015000000}" name="Awarded Percentage 2019"/>
    <tableColumn id="22" xr3:uid="{00000000-0010-0000-1500-000016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national_3_attainment_renfrewshire_council" displayName="table_23_national_3_attainment_renfrewshire_council" ref="A4:V42" totalsRowShown="0">
  <tableColumns count="22">
    <tableColumn id="1" xr3:uid="{00000000-0010-0000-1600-000001000000}" name="Subject"/>
    <tableColumn id="2" xr3:uid="{00000000-0010-0000-1600-000002000000}" name="Awarded Count 2025"/>
    <tableColumn id="3" xr3:uid="{00000000-0010-0000-1600-000003000000}" name="Awarded Percentage 2025"/>
    <tableColumn id="4" xr3:uid="{00000000-0010-0000-1600-000004000000}" name="Entries 2025"/>
    <tableColumn id="5" xr3:uid="{00000000-0010-0000-1600-000005000000}" name="Awarded Count 2024"/>
    <tableColumn id="6" xr3:uid="{00000000-0010-0000-1600-000006000000}" name="Awarded Percentage 2024"/>
    <tableColumn id="7" xr3:uid="{00000000-0010-0000-1600-000007000000}" name="Entries 2024"/>
    <tableColumn id="8" xr3:uid="{00000000-0010-0000-1600-000008000000}" name="Awarded Count 2023"/>
    <tableColumn id="9" xr3:uid="{00000000-0010-0000-1600-000009000000}" name="Awarded Percentage 2023"/>
    <tableColumn id="10" xr3:uid="{00000000-0010-0000-1600-00000A000000}" name="Entries 2023"/>
    <tableColumn id="11" xr3:uid="{00000000-0010-0000-1600-00000B000000}" name="Awarded Count 2022"/>
    <tableColumn id="12" xr3:uid="{00000000-0010-0000-1600-00000C000000}" name="Awarded Percentage 2022"/>
    <tableColumn id="13" xr3:uid="{00000000-0010-0000-1600-00000D000000}" name="Entries 2022"/>
    <tableColumn id="14" xr3:uid="{00000000-0010-0000-1600-00000E000000}" name="Awarded Count 2021"/>
    <tableColumn id="15" xr3:uid="{00000000-0010-0000-1600-00000F000000}" name="Awarded Percentage 2021"/>
    <tableColumn id="16" xr3:uid="{00000000-0010-0000-1600-000010000000}" name="Entries 2021"/>
    <tableColumn id="17" xr3:uid="{00000000-0010-0000-1600-000011000000}" name="Awarded Count 2020"/>
    <tableColumn id="18" xr3:uid="{00000000-0010-0000-1600-000012000000}" name="Awarded Percentage 2020"/>
    <tableColumn id="19" xr3:uid="{00000000-0010-0000-1600-000013000000}" name="Entries 2020"/>
    <tableColumn id="20" xr3:uid="{00000000-0010-0000-1600-000014000000}" name="Awarded Count 2019"/>
    <tableColumn id="21" xr3:uid="{00000000-0010-0000-1600-000015000000}" name="Awarded Percentage 2019"/>
    <tableColumn id="22" xr3:uid="{00000000-0010-0000-1600-000016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national_3_attainment_scottish_borders_council" displayName="table_24_national_3_attainment_scottish_borders_council" ref="A4:V42" totalsRowShown="0">
  <tableColumns count="22">
    <tableColumn id="1" xr3:uid="{00000000-0010-0000-1700-000001000000}" name="Subject"/>
    <tableColumn id="2" xr3:uid="{00000000-0010-0000-1700-000002000000}" name="Awarded Count 2025"/>
    <tableColumn id="3" xr3:uid="{00000000-0010-0000-1700-000003000000}" name="Awarded Percentage 2025"/>
    <tableColumn id="4" xr3:uid="{00000000-0010-0000-1700-000004000000}" name="Entries 2025"/>
    <tableColumn id="5" xr3:uid="{00000000-0010-0000-1700-000005000000}" name="Awarded Count 2024"/>
    <tableColumn id="6" xr3:uid="{00000000-0010-0000-1700-000006000000}" name="Awarded Percentage 2024"/>
    <tableColumn id="7" xr3:uid="{00000000-0010-0000-1700-000007000000}" name="Entries 2024"/>
    <tableColumn id="8" xr3:uid="{00000000-0010-0000-1700-000008000000}" name="Awarded Count 2023"/>
    <tableColumn id="9" xr3:uid="{00000000-0010-0000-1700-000009000000}" name="Awarded Percentage 2023"/>
    <tableColumn id="10" xr3:uid="{00000000-0010-0000-1700-00000A000000}" name="Entries 2023"/>
    <tableColumn id="11" xr3:uid="{00000000-0010-0000-1700-00000B000000}" name="Awarded Count 2022"/>
    <tableColumn id="12" xr3:uid="{00000000-0010-0000-1700-00000C000000}" name="Awarded Percentage 2022"/>
    <tableColumn id="13" xr3:uid="{00000000-0010-0000-1700-00000D000000}" name="Entries 2022"/>
    <tableColumn id="14" xr3:uid="{00000000-0010-0000-1700-00000E000000}" name="Awarded Count 2021"/>
    <tableColumn id="15" xr3:uid="{00000000-0010-0000-1700-00000F000000}" name="Awarded Percentage 2021"/>
    <tableColumn id="16" xr3:uid="{00000000-0010-0000-1700-000010000000}" name="Entries 2021"/>
    <tableColumn id="17" xr3:uid="{00000000-0010-0000-1700-000011000000}" name="Awarded Count 2020"/>
    <tableColumn id="18" xr3:uid="{00000000-0010-0000-1700-000012000000}" name="Awarded Percentage 2020"/>
    <tableColumn id="19" xr3:uid="{00000000-0010-0000-1700-000013000000}" name="Entries 2020"/>
    <tableColumn id="20" xr3:uid="{00000000-0010-0000-1700-000014000000}" name="Awarded Count 2019"/>
    <tableColumn id="21" xr3:uid="{00000000-0010-0000-1700-000015000000}" name="Awarded Percentage 2019"/>
    <tableColumn id="22" xr3:uid="{00000000-0010-0000-1700-000016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national_3_attainment_shetland_islands_council" displayName="table_25_national_3_attainment_shetland_islands_council" ref="A4:V42" totalsRowShown="0">
  <tableColumns count="22">
    <tableColumn id="1" xr3:uid="{00000000-0010-0000-1800-000001000000}" name="Subject"/>
    <tableColumn id="2" xr3:uid="{00000000-0010-0000-1800-000002000000}" name="Awarded Count 2025"/>
    <tableColumn id="3" xr3:uid="{00000000-0010-0000-1800-000003000000}" name="Awarded Percentage 2025"/>
    <tableColumn id="4" xr3:uid="{00000000-0010-0000-1800-000004000000}" name="Entries 2025"/>
    <tableColumn id="5" xr3:uid="{00000000-0010-0000-1800-000005000000}" name="Awarded Count 2024"/>
    <tableColumn id="6" xr3:uid="{00000000-0010-0000-1800-000006000000}" name="Awarded Percentage 2024"/>
    <tableColumn id="7" xr3:uid="{00000000-0010-0000-1800-000007000000}" name="Entries 2024"/>
    <tableColumn id="8" xr3:uid="{00000000-0010-0000-1800-000008000000}" name="Awarded Count 2023"/>
    <tableColumn id="9" xr3:uid="{00000000-0010-0000-1800-000009000000}" name="Awarded Percentage 2023"/>
    <tableColumn id="10" xr3:uid="{00000000-0010-0000-1800-00000A000000}" name="Entries 2023"/>
    <tableColumn id="11" xr3:uid="{00000000-0010-0000-1800-00000B000000}" name="Awarded Count 2022"/>
    <tableColumn id="12" xr3:uid="{00000000-0010-0000-1800-00000C000000}" name="Awarded Percentage 2022"/>
    <tableColumn id="13" xr3:uid="{00000000-0010-0000-1800-00000D000000}" name="Entries 2022"/>
    <tableColumn id="14" xr3:uid="{00000000-0010-0000-1800-00000E000000}" name="Awarded Count 2021"/>
    <tableColumn id="15" xr3:uid="{00000000-0010-0000-1800-00000F000000}" name="Awarded Percentage 2021"/>
    <tableColumn id="16" xr3:uid="{00000000-0010-0000-1800-000010000000}" name="Entries 2021"/>
    <tableColumn id="17" xr3:uid="{00000000-0010-0000-1800-000011000000}" name="Awarded Count 2020"/>
    <tableColumn id="18" xr3:uid="{00000000-0010-0000-1800-000012000000}" name="Awarded Percentage 2020"/>
    <tableColumn id="19" xr3:uid="{00000000-0010-0000-1800-000013000000}" name="Entries 2020"/>
    <tableColumn id="20" xr3:uid="{00000000-0010-0000-1800-000014000000}" name="Awarded Count 2019"/>
    <tableColumn id="21" xr3:uid="{00000000-0010-0000-1800-000015000000}" name="Awarded Percentage 2019"/>
    <tableColumn id="22" xr3:uid="{00000000-0010-0000-1800-000016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national_3_attainment_south_ayrshire_council" displayName="table_26_national_3_attainment_south_ayrshire_council" ref="A4:V42" totalsRowShown="0">
  <tableColumns count="22">
    <tableColumn id="1" xr3:uid="{00000000-0010-0000-1900-000001000000}" name="Subject"/>
    <tableColumn id="2" xr3:uid="{00000000-0010-0000-1900-000002000000}" name="Awarded Count 2025"/>
    <tableColumn id="3" xr3:uid="{00000000-0010-0000-1900-000003000000}" name="Awarded Percentage 2025"/>
    <tableColumn id="4" xr3:uid="{00000000-0010-0000-1900-000004000000}" name="Entries 2025"/>
    <tableColumn id="5" xr3:uid="{00000000-0010-0000-1900-000005000000}" name="Awarded Count 2024"/>
    <tableColumn id="6" xr3:uid="{00000000-0010-0000-1900-000006000000}" name="Awarded Percentage 2024"/>
    <tableColumn id="7" xr3:uid="{00000000-0010-0000-1900-000007000000}" name="Entries 2024"/>
    <tableColumn id="8" xr3:uid="{00000000-0010-0000-1900-000008000000}" name="Awarded Count 2023"/>
    <tableColumn id="9" xr3:uid="{00000000-0010-0000-1900-000009000000}" name="Awarded Percentage 2023"/>
    <tableColumn id="10" xr3:uid="{00000000-0010-0000-1900-00000A000000}" name="Entries 2023"/>
    <tableColumn id="11" xr3:uid="{00000000-0010-0000-1900-00000B000000}" name="Awarded Count 2022"/>
    <tableColumn id="12" xr3:uid="{00000000-0010-0000-1900-00000C000000}" name="Awarded Percentage 2022"/>
    <tableColumn id="13" xr3:uid="{00000000-0010-0000-1900-00000D000000}" name="Entries 2022"/>
    <tableColumn id="14" xr3:uid="{00000000-0010-0000-1900-00000E000000}" name="Awarded Count 2021"/>
    <tableColumn id="15" xr3:uid="{00000000-0010-0000-1900-00000F000000}" name="Awarded Percentage 2021"/>
    <tableColumn id="16" xr3:uid="{00000000-0010-0000-1900-000010000000}" name="Entries 2021"/>
    <tableColumn id="17" xr3:uid="{00000000-0010-0000-1900-000011000000}" name="Awarded Count 2020"/>
    <tableColumn id="18" xr3:uid="{00000000-0010-0000-1900-000012000000}" name="Awarded Percentage 2020"/>
    <tableColumn id="19" xr3:uid="{00000000-0010-0000-1900-000013000000}" name="Entries 2020"/>
    <tableColumn id="20" xr3:uid="{00000000-0010-0000-1900-000014000000}" name="Awarded Count 2019"/>
    <tableColumn id="21" xr3:uid="{00000000-0010-0000-1900-000015000000}" name="Awarded Percentage 2019"/>
    <tableColumn id="22" xr3:uid="{00000000-0010-0000-1900-000016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national_3_attainment_south_lanarkshire_council" displayName="table_27_national_3_attainment_south_lanarkshire_council" ref="A4:V42" totalsRowShown="0">
  <tableColumns count="22">
    <tableColumn id="1" xr3:uid="{00000000-0010-0000-1A00-000001000000}" name="Subject"/>
    <tableColumn id="2" xr3:uid="{00000000-0010-0000-1A00-000002000000}" name="Awarded Count 2025"/>
    <tableColumn id="3" xr3:uid="{00000000-0010-0000-1A00-000003000000}" name="Awarded Percentage 2025"/>
    <tableColumn id="4" xr3:uid="{00000000-0010-0000-1A00-000004000000}" name="Entries 2025"/>
    <tableColumn id="5" xr3:uid="{00000000-0010-0000-1A00-000005000000}" name="Awarded Count 2024"/>
    <tableColumn id="6" xr3:uid="{00000000-0010-0000-1A00-000006000000}" name="Awarded Percentage 2024"/>
    <tableColumn id="7" xr3:uid="{00000000-0010-0000-1A00-000007000000}" name="Entries 2024"/>
    <tableColumn id="8" xr3:uid="{00000000-0010-0000-1A00-000008000000}" name="Awarded Count 2023"/>
    <tableColumn id="9" xr3:uid="{00000000-0010-0000-1A00-000009000000}" name="Awarded Percentage 2023"/>
    <tableColumn id="10" xr3:uid="{00000000-0010-0000-1A00-00000A000000}" name="Entries 2023"/>
    <tableColumn id="11" xr3:uid="{00000000-0010-0000-1A00-00000B000000}" name="Awarded Count 2022"/>
    <tableColumn id="12" xr3:uid="{00000000-0010-0000-1A00-00000C000000}" name="Awarded Percentage 2022"/>
    <tableColumn id="13" xr3:uid="{00000000-0010-0000-1A00-00000D000000}" name="Entries 2022"/>
    <tableColumn id="14" xr3:uid="{00000000-0010-0000-1A00-00000E000000}" name="Awarded Count 2021"/>
    <tableColumn id="15" xr3:uid="{00000000-0010-0000-1A00-00000F000000}" name="Awarded Percentage 2021"/>
    <tableColumn id="16" xr3:uid="{00000000-0010-0000-1A00-000010000000}" name="Entries 2021"/>
    <tableColumn id="17" xr3:uid="{00000000-0010-0000-1A00-000011000000}" name="Awarded Count 2020"/>
    <tableColumn id="18" xr3:uid="{00000000-0010-0000-1A00-000012000000}" name="Awarded Percentage 2020"/>
    <tableColumn id="19" xr3:uid="{00000000-0010-0000-1A00-000013000000}" name="Entries 2020"/>
    <tableColumn id="20" xr3:uid="{00000000-0010-0000-1A00-000014000000}" name="Awarded Count 2019"/>
    <tableColumn id="21" xr3:uid="{00000000-0010-0000-1A00-000015000000}" name="Awarded Percentage 2019"/>
    <tableColumn id="22" xr3:uid="{00000000-0010-0000-1A00-000016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national_3_attainment_stirling_council" displayName="table_28_national_3_attainment_stirling_council" ref="A4:V42" totalsRowShown="0">
  <tableColumns count="22">
    <tableColumn id="1" xr3:uid="{00000000-0010-0000-1B00-000001000000}" name="Subject"/>
    <tableColumn id="2" xr3:uid="{00000000-0010-0000-1B00-000002000000}" name="Awarded Count 2025"/>
    <tableColumn id="3" xr3:uid="{00000000-0010-0000-1B00-000003000000}" name="Awarded Percentage 2025"/>
    <tableColumn id="4" xr3:uid="{00000000-0010-0000-1B00-000004000000}" name="Entries 2025"/>
    <tableColumn id="5" xr3:uid="{00000000-0010-0000-1B00-000005000000}" name="Awarded Count 2024"/>
    <tableColumn id="6" xr3:uid="{00000000-0010-0000-1B00-000006000000}" name="Awarded Percentage 2024"/>
    <tableColumn id="7" xr3:uid="{00000000-0010-0000-1B00-000007000000}" name="Entries 2024"/>
    <tableColumn id="8" xr3:uid="{00000000-0010-0000-1B00-000008000000}" name="Awarded Count 2023"/>
    <tableColumn id="9" xr3:uid="{00000000-0010-0000-1B00-000009000000}" name="Awarded Percentage 2023"/>
    <tableColumn id="10" xr3:uid="{00000000-0010-0000-1B00-00000A000000}" name="Entries 2023"/>
    <tableColumn id="11" xr3:uid="{00000000-0010-0000-1B00-00000B000000}" name="Awarded Count 2022"/>
    <tableColumn id="12" xr3:uid="{00000000-0010-0000-1B00-00000C000000}" name="Awarded Percentage 2022"/>
    <tableColumn id="13" xr3:uid="{00000000-0010-0000-1B00-00000D000000}" name="Entries 2022"/>
    <tableColumn id="14" xr3:uid="{00000000-0010-0000-1B00-00000E000000}" name="Awarded Count 2021"/>
    <tableColumn id="15" xr3:uid="{00000000-0010-0000-1B00-00000F000000}" name="Awarded Percentage 2021"/>
    <tableColumn id="16" xr3:uid="{00000000-0010-0000-1B00-000010000000}" name="Entries 2021"/>
    <tableColumn id="17" xr3:uid="{00000000-0010-0000-1B00-000011000000}" name="Awarded Count 2020"/>
    <tableColumn id="18" xr3:uid="{00000000-0010-0000-1B00-000012000000}" name="Awarded Percentage 2020"/>
    <tableColumn id="19" xr3:uid="{00000000-0010-0000-1B00-000013000000}" name="Entries 2020"/>
    <tableColumn id="20" xr3:uid="{00000000-0010-0000-1B00-000014000000}" name="Awarded Count 2019"/>
    <tableColumn id="21" xr3:uid="{00000000-0010-0000-1B00-000015000000}" name="Awarded Percentage 2019"/>
    <tableColumn id="22" xr3:uid="{00000000-0010-0000-1B00-000016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national_3_attainment_the_city_of_edinburgh_council" displayName="table_29_national_3_attainment_the_city_of_edinburgh_council" ref="A4:V42" totalsRowShown="0">
  <tableColumns count="22">
    <tableColumn id="1" xr3:uid="{00000000-0010-0000-1C00-000001000000}" name="Subject"/>
    <tableColumn id="2" xr3:uid="{00000000-0010-0000-1C00-000002000000}" name="Awarded Count 2025"/>
    <tableColumn id="3" xr3:uid="{00000000-0010-0000-1C00-000003000000}" name="Awarded Percentage 2025"/>
    <tableColumn id="4" xr3:uid="{00000000-0010-0000-1C00-000004000000}" name="Entries 2025"/>
    <tableColumn id="5" xr3:uid="{00000000-0010-0000-1C00-000005000000}" name="Awarded Count 2024"/>
    <tableColumn id="6" xr3:uid="{00000000-0010-0000-1C00-000006000000}" name="Awarded Percentage 2024"/>
    <tableColumn id="7" xr3:uid="{00000000-0010-0000-1C00-000007000000}" name="Entries 2024"/>
    <tableColumn id="8" xr3:uid="{00000000-0010-0000-1C00-000008000000}" name="Awarded Count 2023"/>
    <tableColumn id="9" xr3:uid="{00000000-0010-0000-1C00-000009000000}" name="Awarded Percentage 2023"/>
    <tableColumn id="10" xr3:uid="{00000000-0010-0000-1C00-00000A000000}" name="Entries 2023"/>
    <tableColumn id="11" xr3:uid="{00000000-0010-0000-1C00-00000B000000}" name="Awarded Count 2022"/>
    <tableColumn id="12" xr3:uid="{00000000-0010-0000-1C00-00000C000000}" name="Awarded Percentage 2022"/>
    <tableColumn id="13" xr3:uid="{00000000-0010-0000-1C00-00000D000000}" name="Entries 2022"/>
    <tableColumn id="14" xr3:uid="{00000000-0010-0000-1C00-00000E000000}" name="Awarded Count 2021"/>
    <tableColumn id="15" xr3:uid="{00000000-0010-0000-1C00-00000F000000}" name="Awarded Percentage 2021"/>
    <tableColumn id="16" xr3:uid="{00000000-0010-0000-1C00-000010000000}" name="Entries 2021"/>
    <tableColumn id="17" xr3:uid="{00000000-0010-0000-1C00-000011000000}" name="Awarded Count 2020"/>
    <tableColumn id="18" xr3:uid="{00000000-0010-0000-1C00-000012000000}" name="Awarded Percentage 2020"/>
    <tableColumn id="19" xr3:uid="{00000000-0010-0000-1C00-000013000000}" name="Entries 2020"/>
    <tableColumn id="20" xr3:uid="{00000000-0010-0000-1C00-000014000000}" name="Awarded Count 2019"/>
    <tableColumn id="21" xr3:uid="{00000000-0010-0000-1C00-000015000000}" name="Awarded Percentage 2019"/>
    <tableColumn id="22" xr3:uid="{00000000-0010-0000-1C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3_attainment_angus_council" displayName="table_3_national_3_attainment_angus_council" ref="A4:V42"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national_3_attainment_the_moray_council" displayName="table_30_national_3_attainment_the_moray_council" ref="A4:V42" totalsRowShown="0">
  <tableColumns count="22">
    <tableColumn id="1" xr3:uid="{00000000-0010-0000-1D00-000001000000}" name="Subject"/>
    <tableColumn id="2" xr3:uid="{00000000-0010-0000-1D00-000002000000}" name="Awarded Count 2025"/>
    <tableColumn id="3" xr3:uid="{00000000-0010-0000-1D00-000003000000}" name="Awarded Percentage 2025"/>
    <tableColumn id="4" xr3:uid="{00000000-0010-0000-1D00-000004000000}" name="Entries 2025"/>
    <tableColumn id="5" xr3:uid="{00000000-0010-0000-1D00-000005000000}" name="Awarded Count 2024"/>
    <tableColumn id="6" xr3:uid="{00000000-0010-0000-1D00-000006000000}" name="Awarded Percentage 2024"/>
    <tableColumn id="7" xr3:uid="{00000000-0010-0000-1D00-000007000000}" name="Entries 2024"/>
    <tableColumn id="8" xr3:uid="{00000000-0010-0000-1D00-000008000000}" name="Awarded Count 2023"/>
    <tableColumn id="9" xr3:uid="{00000000-0010-0000-1D00-000009000000}" name="Awarded Percentage 2023"/>
    <tableColumn id="10" xr3:uid="{00000000-0010-0000-1D00-00000A000000}" name="Entries 2023"/>
    <tableColumn id="11" xr3:uid="{00000000-0010-0000-1D00-00000B000000}" name="Awarded Count 2022"/>
    <tableColumn id="12" xr3:uid="{00000000-0010-0000-1D00-00000C000000}" name="Awarded Percentage 2022"/>
    <tableColumn id="13" xr3:uid="{00000000-0010-0000-1D00-00000D000000}" name="Entries 2022"/>
    <tableColumn id="14" xr3:uid="{00000000-0010-0000-1D00-00000E000000}" name="Awarded Count 2021"/>
    <tableColumn id="15" xr3:uid="{00000000-0010-0000-1D00-00000F000000}" name="Awarded Percentage 2021"/>
    <tableColumn id="16" xr3:uid="{00000000-0010-0000-1D00-000010000000}" name="Entries 2021"/>
    <tableColumn id="17" xr3:uid="{00000000-0010-0000-1D00-000011000000}" name="Awarded Count 2020"/>
    <tableColumn id="18" xr3:uid="{00000000-0010-0000-1D00-000012000000}" name="Awarded Percentage 2020"/>
    <tableColumn id="19" xr3:uid="{00000000-0010-0000-1D00-000013000000}" name="Entries 2020"/>
    <tableColumn id="20" xr3:uid="{00000000-0010-0000-1D00-000014000000}" name="Awarded Count 2019"/>
    <tableColumn id="21" xr3:uid="{00000000-0010-0000-1D00-000015000000}" name="Awarded Percentage 2019"/>
    <tableColumn id="22" xr3:uid="{00000000-0010-0000-1D00-000016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national_3_attainment_west_dunbartonshire_council" displayName="table_31_national_3_attainment_west_dunbartonshire_council" ref="A4:V42" totalsRowShown="0">
  <tableColumns count="22">
    <tableColumn id="1" xr3:uid="{00000000-0010-0000-1E00-000001000000}" name="Subject"/>
    <tableColumn id="2" xr3:uid="{00000000-0010-0000-1E00-000002000000}" name="Awarded Count 2025"/>
    <tableColumn id="3" xr3:uid="{00000000-0010-0000-1E00-000003000000}" name="Awarded Percentage 2025"/>
    <tableColumn id="4" xr3:uid="{00000000-0010-0000-1E00-000004000000}" name="Entries 2025"/>
    <tableColumn id="5" xr3:uid="{00000000-0010-0000-1E00-000005000000}" name="Awarded Count 2024"/>
    <tableColumn id="6" xr3:uid="{00000000-0010-0000-1E00-000006000000}" name="Awarded Percentage 2024"/>
    <tableColumn id="7" xr3:uid="{00000000-0010-0000-1E00-000007000000}" name="Entries 2024"/>
    <tableColumn id="8" xr3:uid="{00000000-0010-0000-1E00-000008000000}" name="Awarded Count 2023"/>
    <tableColumn id="9" xr3:uid="{00000000-0010-0000-1E00-000009000000}" name="Awarded Percentage 2023"/>
    <tableColumn id="10" xr3:uid="{00000000-0010-0000-1E00-00000A000000}" name="Entries 2023"/>
    <tableColumn id="11" xr3:uid="{00000000-0010-0000-1E00-00000B000000}" name="Awarded Count 2022"/>
    <tableColumn id="12" xr3:uid="{00000000-0010-0000-1E00-00000C000000}" name="Awarded Percentage 2022"/>
    <tableColumn id="13" xr3:uid="{00000000-0010-0000-1E00-00000D000000}" name="Entries 2022"/>
    <tableColumn id="14" xr3:uid="{00000000-0010-0000-1E00-00000E000000}" name="Awarded Count 2021"/>
    <tableColumn id="15" xr3:uid="{00000000-0010-0000-1E00-00000F000000}" name="Awarded Percentage 2021"/>
    <tableColumn id="16" xr3:uid="{00000000-0010-0000-1E00-000010000000}" name="Entries 2021"/>
    <tableColumn id="17" xr3:uid="{00000000-0010-0000-1E00-000011000000}" name="Awarded Count 2020"/>
    <tableColumn id="18" xr3:uid="{00000000-0010-0000-1E00-000012000000}" name="Awarded Percentage 2020"/>
    <tableColumn id="19" xr3:uid="{00000000-0010-0000-1E00-000013000000}" name="Entries 2020"/>
    <tableColumn id="20" xr3:uid="{00000000-0010-0000-1E00-000014000000}" name="Awarded Count 2019"/>
    <tableColumn id="21" xr3:uid="{00000000-0010-0000-1E00-000015000000}" name="Awarded Percentage 2019"/>
    <tableColumn id="22" xr3:uid="{00000000-0010-0000-1E00-000016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national_3_attainment_west_lothian_council" displayName="table_32_national_3_attainment_west_lothian_council" ref="A4:V42" totalsRowShown="0">
  <tableColumns count="22">
    <tableColumn id="1" xr3:uid="{00000000-0010-0000-1F00-000001000000}" name="Subject"/>
    <tableColumn id="2" xr3:uid="{00000000-0010-0000-1F00-000002000000}" name="Awarded Count 2025"/>
    <tableColumn id="3" xr3:uid="{00000000-0010-0000-1F00-000003000000}" name="Awarded Percentage 2025"/>
    <tableColumn id="4" xr3:uid="{00000000-0010-0000-1F00-000004000000}" name="Entries 2025"/>
    <tableColumn id="5" xr3:uid="{00000000-0010-0000-1F00-000005000000}" name="Awarded Count 2024"/>
    <tableColumn id="6" xr3:uid="{00000000-0010-0000-1F00-000006000000}" name="Awarded Percentage 2024"/>
    <tableColumn id="7" xr3:uid="{00000000-0010-0000-1F00-000007000000}" name="Entries 2024"/>
    <tableColumn id="8" xr3:uid="{00000000-0010-0000-1F00-000008000000}" name="Awarded Count 2023"/>
    <tableColumn id="9" xr3:uid="{00000000-0010-0000-1F00-000009000000}" name="Awarded Percentage 2023"/>
    <tableColumn id="10" xr3:uid="{00000000-0010-0000-1F00-00000A000000}" name="Entries 2023"/>
    <tableColumn id="11" xr3:uid="{00000000-0010-0000-1F00-00000B000000}" name="Awarded Count 2022"/>
    <tableColumn id="12" xr3:uid="{00000000-0010-0000-1F00-00000C000000}" name="Awarded Percentage 2022"/>
    <tableColumn id="13" xr3:uid="{00000000-0010-0000-1F00-00000D000000}" name="Entries 2022"/>
    <tableColumn id="14" xr3:uid="{00000000-0010-0000-1F00-00000E000000}" name="Awarded Count 2021"/>
    <tableColumn id="15" xr3:uid="{00000000-0010-0000-1F00-00000F000000}" name="Awarded Percentage 2021"/>
    <tableColumn id="16" xr3:uid="{00000000-0010-0000-1F00-000010000000}" name="Entries 2021"/>
    <tableColumn id="17" xr3:uid="{00000000-0010-0000-1F00-000011000000}" name="Awarded Count 2020"/>
    <tableColumn id="18" xr3:uid="{00000000-0010-0000-1F00-000012000000}" name="Awarded Percentage 2020"/>
    <tableColumn id="19" xr3:uid="{00000000-0010-0000-1F00-000013000000}" name="Entries 2020"/>
    <tableColumn id="20" xr3:uid="{00000000-0010-0000-1F00-000014000000}" name="Awarded Count 2019"/>
    <tableColumn id="21" xr3:uid="{00000000-0010-0000-1F00-000015000000}" name="Awarded Percentage 2019"/>
    <tableColumn id="22" xr3:uid="{00000000-0010-0000-1F00-000016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1"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3_attainment_argyll_and_bute_council" displayName="table_4_national_3_attainment_argyll_and_bute_council" ref="A4:V42" totalsRowShown="0">
  <tableColumns count="22">
    <tableColumn id="1" xr3:uid="{00000000-0010-0000-0300-000001000000}" name="Subject"/>
    <tableColumn id="2" xr3:uid="{00000000-0010-0000-0300-000002000000}" name="Awarded Count 2025"/>
    <tableColumn id="3" xr3:uid="{00000000-0010-0000-0300-000003000000}" name="Awarded Percentage 2025"/>
    <tableColumn id="4" xr3:uid="{00000000-0010-0000-0300-000004000000}" name="Entries 2025"/>
    <tableColumn id="5" xr3:uid="{00000000-0010-0000-0300-000005000000}" name="Awarded Count 2024"/>
    <tableColumn id="6" xr3:uid="{00000000-0010-0000-0300-000006000000}" name="Awarded Percentage 2024"/>
    <tableColumn id="7" xr3:uid="{00000000-0010-0000-0300-000007000000}" name="Entries 2024"/>
    <tableColumn id="8" xr3:uid="{00000000-0010-0000-0300-000008000000}" name="Awarded Count 2023"/>
    <tableColumn id="9" xr3:uid="{00000000-0010-0000-0300-000009000000}" name="Awarded Percentage 2023"/>
    <tableColumn id="10" xr3:uid="{00000000-0010-0000-0300-00000A000000}" name="Entries 2023"/>
    <tableColumn id="11" xr3:uid="{00000000-0010-0000-0300-00000B000000}" name="Awarded Count 2022"/>
    <tableColumn id="12" xr3:uid="{00000000-0010-0000-0300-00000C000000}" name="Awarded Percentage 2022"/>
    <tableColumn id="13" xr3:uid="{00000000-0010-0000-0300-00000D000000}" name="Entries 2022"/>
    <tableColumn id="14" xr3:uid="{00000000-0010-0000-0300-00000E000000}" name="Awarded Count 2021"/>
    <tableColumn id="15" xr3:uid="{00000000-0010-0000-0300-00000F000000}" name="Awarded Percentage 2021"/>
    <tableColumn id="16" xr3:uid="{00000000-0010-0000-0300-000010000000}" name="Entries 2021"/>
    <tableColumn id="17" xr3:uid="{00000000-0010-0000-0300-000011000000}" name="Awarded Count 2020"/>
    <tableColumn id="18" xr3:uid="{00000000-0010-0000-0300-000012000000}" name="Awarded Percentage 2020"/>
    <tableColumn id="19" xr3:uid="{00000000-0010-0000-0300-000013000000}" name="Entries 2020"/>
    <tableColumn id="20" xr3:uid="{00000000-0010-0000-0300-000014000000}" name="Awarded Count 2019"/>
    <tableColumn id="21" xr3:uid="{00000000-0010-0000-0300-000015000000}" name="Awarded Percentage 2019"/>
    <tableColumn id="22" xr3:uid="{00000000-0010-0000-0300-000016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national_3_attainment_city_of_glasgow_council" displayName="table_5_national_3_attainment_city_of_glasgow_council" ref="A4:V42" totalsRowShown="0">
  <tableColumns count="22">
    <tableColumn id="1" xr3:uid="{00000000-0010-0000-0400-000001000000}" name="Subject"/>
    <tableColumn id="2" xr3:uid="{00000000-0010-0000-0400-000002000000}" name="Awarded Count 2025"/>
    <tableColumn id="3" xr3:uid="{00000000-0010-0000-0400-000003000000}" name="Awarded Percentage 2025"/>
    <tableColumn id="4" xr3:uid="{00000000-0010-0000-0400-000004000000}" name="Entries 2025"/>
    <tableColumn id="5" xr3:uid="{00000000-0010-0000-0400-000005000000}" name="Awarded Count 2024"/>
    <tableColumn id="6" xr3:uid="{00000000-0010-0000-0400-000006000000}" name="Awarded Percentage 2024"/>
    <tableColumn id="7" xr3:uid="{00000000-0010-0000-0400-000007000000}" name="Entries 2024"/>
    <tableColumn id="8" xr3:uid="{00000000-0010-0000-0400-000008000000}" name="Awarded Count 2023"/>
    <tableColumn id="9" xr3:uid="{00000000-0010-0000-0400-000009000000}" name="Awarded Percentage 2023"/>
    <tableColumn id="10" xr3:uid="{00000000-0010-0000-0400-00000A000000}" name="Entries 2023"/>
    <tableColumn id="11" xr3:uid="{00000000-0010-0000-0400-00000B000000}" name="Awarded Count 2022"/>
    <tableColumn id="12" xr3:uid="{00000000-0010-0000-0400-00000C000000}" name="Awarded Percentage 2022"/>
    <tableColumn id="13" xr3:uid="{00000000-0010-0000-0400-00000D000000}" name="Entries 2022"/>
    <tableColumn id="14" xr3:uid="{00000000-0010-0000-0400-00000E000000}" name="Awarded Count 2021"/>
    <tableColumn id="15" xr3:uid="{00000000-0010-0000-0400-00000F000000}" name="Awarded Percentage 2021"/>
    <tableColumn id="16" xr3:uid="{00000000-0010-0000-0400-000010000000}" name="Entries 2021"/>
    <tableColumn id="17" xr3:uid="{00000000-0010-0000-0400-000011000000}" name="Awarded Count 2020"/>
    <tableColumn id="18" xr3:uid="{00000000-0010-0000-0400-000012000000}" name="Awarded Percentage 2020"/>
    <tableColumn id="19" xr3:uid="{00000000-0010-0000-0400-000013000000}" name="Entries 2020"/>
    <tableColumn id="20" xr3:uid="{00000000-0010-0000-0400-000014000000}" name="Awarded Count 2019"/>
    <tableColumn id="21" xr3:uid="{00000000-0010-0000-0400-000015000000}" name="Awarded Percentage 2019"/>
    <tableColumn id="22" xr3:uid="{00000000-0010-0000-0400-000016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3_attainment_clackmannanshire_council" displayName="table_6_national_3_attainment_clackmannanshire_council" ref="A4:V42" totalsRowShown="0">
  <tableColumns count="22">
    <tableColumn id="1" xr3:uid="{00000000-0010-0000-0500-000001000000}" name="Subject"/>
    <tableColumn id="2" xr3:uid="{00000000-0010-0000-0500-000002000000}" name="Awarded Count 2025"/>
    <tableColumn id="3" xr3:uid="{00000000-0010-0000-0500-000003000000}" name="Awarded Percentage 2025"/>
    <tableColumn id="4" xr3:uid="{00000000-0010-0000-0500-000004000000}" name="Entries 2025"/>
    <tableColumn id="5" xr3:uid="{00000000-0010-0000-0500-000005000000}" name="Awarded Count 2024"/>
    <tableColumn id="6" xr3:uid="{00000000-0010-0000-0500-000006000000}" name="Awarded Percentage 2024"/>
    <tableColumn id="7" xr3:uid="{00000000-0010-0000-0500-000007000000}" name="Entries 2024"/>
    <tableColumn id="8" xr3:uid="{00000000-0010-0000-0500-000008000000}" name="Awarded Count 2023"/>
    <tableColumn id="9" xr3:uid="{00000000-0010-0000-0500-000009000000}" name="Awarded Percentage 2023"/>
    <tableColumn id="10" xr3:uid="{00000000-0010-0000-0500-00000A000000}" name="Entries 2023"/>
    <tableColumn id="11" xr3:uid="{00000000-0010-0000-0500-00000B000000}" name="Awarded Count 2022"/>
    <tableColumn id="12" xr3:uid="{00000000-0010-0000-0500-00000C000000}" name="Awarded Percentage 2022"/>
    <tableColumn id="13" xr3:uid="{00000000-0010-0000-0500-00000D000000}" name="Entries 2022"/>
    <tableColumn id="14" xr3:uid="{00000000-0010-0000-0500-00000E000000}" name="Awarded Count 2021"/>
    <tableColumn id="15" xr3:uid="{00000000-0010-0000-0500-00000F000000}" name="Awarded Percentage 2021"/>
    <tableColumn id="16" xr3:uid="{00000000-0010-0000-0500-000010000000}" name="Entries 2021"/>
    <tableColumn id="17" xr3:uid="{00000000-0010-0000-0500-000011000000}" name="Awarded Count 2020"/>
    <tableColumn id="18" xr3:uid="{00000000-0010-0000-0500-000012000000}" name="Awarded Percentage 2020"/>
    <tableColumn id="19" xr3:uid="{00000000-0010-0000-0500-000013000000}" name="Entries 2020"/>
    <tableColumn id="20" xr3:uid="{00000000-0010-0000-0500-000014000000}" name="Awarded Count 2019"/>
    <tableColumn id="21" xr3:uid="{00000000-0010-0000-0500-000015000000}" name="Awarded Percentage 2019"/>
    <tableColumn id="22" xr3:uid="{00000000-0010-0000-0500-000016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national_3_attainment_comhairle_nan_eilean_siar" displayName="table_7_national_3_attainment_comhairle_nan_eilean_siar" ref="A4:V42" totalsRowShown="0">
  <tableColumns count="22">
    <tableColumn id="1" xr3:uid="{00000000-0010-0000-0600-000001000000}" name="Subject"/>
    <tableColumn id="2" xr3:uid="{00000000-0010-0000-0600-000002000000}" name="Awarded Count 2025"/>
    <tableColumn id="3" xr3:uid="{00000000-0010-0000-0600-000003000000}" name="Awarded Percentage 2025"/>
    <tableColumn id="4" xr3:uid="{00000000-0010-0000-0600-000004000000}" name="Entries 2025"/>
    <tableColumn id="5" xr3:uid="{00000000-0010-0000-0600-000005000000}" name="Awarded Count 2024"/>
    <tableColumn id="6" xr3:uid="{00000000-0010-0000-0600-000006000000}" name="Awarded Percentage 2024"/>
    <tableColumn id="7" xr3:uid="{00000000-0010-0000-0600-000007000000}" name="Entries 2024"/>
    <tableColumn id="8" xr3:uid="{00000000-0010-0000-0600-000008000000}" name="Awarded Count 2023"/>
    <tableColumn id="9" xr3:uid="{00000000-0010-0000-0600-000009000000}" name="Awarded Percentage 2023"/>
    <tableColumn id="10" xr3:uid="{00000000-0010-0000-0600-00000A000000}" name="Entries 2023"/>
    <tableColumn id="11" xr3:uid="{00000000-0010-0000-0600-00000B000000}" name="Awarded Count 2022"/>
    <tableColumn id="12" xr3:uid="{00000000-0010-0000-0600-00000C000000}" name="Awarded Percentage 2022"/>
    <tableColumn id="13" xr3:uid="{00000000-0010-0000-0600-00000D000000}" name="Entries 2022"/>
    <tableColumn id="14" xr3:uid="{00000000-0010-0000-0600-00000E000000}" name="Awarded Count 2021"/>
    <tableColumn id="15" xr3:uid="{00000000-0010-0000-0600-00000F000000}" name="Awarded Percentage 2021"/>
    <tableColumn id="16" xr3:uid="{00000000-0010-0000-0600-000010000000}" name="Entries 2021"/>
    <tableColumn id="17" xr3:uid="{00000000-0010-0000-0600-000011000000}" name="Awarded Count 2020"/>
    <tableColumn id="18" xr3:uid="{00000000-0010-0000-0600-000012000000}" name="Awarded Percentage 2020"/>
    <tableColumn id="19" xr3:uid="{00000000-0010-0000-0600-000013000000}" name="Entries 2020"/>
    <tableColumn id="20" xr3:uid="{00000000-0010-0000-0600-000014000000}" name="Awarded Count 2019"/>
    <tableColumn id="21" xr3:uid="{00000000-0010-0000-0600-000015000000}" name="Awarded Percentage 2019"/>
    <tableColumn id="22" xr3:uid="{00000000-0010-0000-0600-000016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3_attainment_dumfries_and_galloway_council" displayName="table_8_national_3_attainment_dumfries_and_galloway_council" ref="A4:V42" totalsRowShown="0">
  <tableColumns count="22">
    <tableColumn id="1" xr3:uid="{00000000-0010-0000-0700-000001000000}" name="Subject"/>
    <tableColumn id="2" xr3:uid="{00000000-0010-0000-0700-000002000000}" name="Awarded Count 2025"/>
    <tableColumn id="3" xr3:uid="{00000000-0010-0000-0700-000003000000}" name="Awarded Percentage 2025"/>
    <tableColumn id="4" xr3:uid="{00000000-0010-0000-0700-000004000000}" name="Entries 2025"/>
    <tableColumn id="5" xr3:uid="{00000000-0010-0000-0700-000005000000}" name="Awarded Count 2024"/>
    <tableColumn id="6" xr3:uid="{00000000-0010-0000-0700-000006000000}" name="Awarded Percentage 2024"/>
    <tableColumn id="7" xr3:uid="{00000000-0010-0000-0700-000007000000}" name="Entries 2024"/>
    <tableColumn id="8" xr3:uid="{00000000-0010-0000-0700-000008000000}" name="Awarded Count 2023"/>
    <tableColumn id="9" xr3:uid="{00000000-0010-0000-0700-000009000000}" name="Awarded Percentage 2023"/>
    <tableColumn id="10" xr3:uid="{00000000-0010-0000-0700-00000A000000}" name="Entries 2023"/>
    <tableColumn id="11" xr3:uid="{00000000-0010-0000-0700-00000B000000}" name="Awarded Count 2022"/>
    <tableColumn id="12" xr3:uid="{00000000-0010-0000-0700-00000C000000}" name="Awarded Percentage 2022"/>
    <tableColumn id="13" xr3:uid="{00000000-0010-0000-0700-00000D000000}" name="Entries 2022"/>
    <tableColumn id="14" xr3:uid="{00000000-0010-0000-0700-00000E000000}" name="Awarded Count 2021"/>
    <tableColumn id="15" xr3:uid="{00000000-0010-0000-0700-00000F000000}" name="Awarded Percentage 2021"/>
    <tableColumn id="16" xr3:uid="{00000000-0010-0000-0700-000010000000}" name="Entries 2021"/>
    <tableColumn id="17" xr3:uid="{00000000-0010-0000-0700-000011000000}" name="Awarded Count 2020"/>
    <tableColumn id="18" xr3:uid="{00000000-0010-0000-0700-000012000000}" name="Awarded Percentage 2020"/>
    <tableColumn id="19" xr3:uid="{00000000-0010-0000-0700-000013000000}" name="Entries 2020"/>
    <tableColumn id="20" xr3:uid="{00000000-0010-0000-0700-000014000000}" name="Awarded Count 2019"/>
    <tableColumn id="21" xr3:uid="{00000000-0010-0000-0700-000015000000}" name="Awarded Percentage 2019"/>
    <tableColumn id="22" xr3:uid="{00000000-0010-0000-0700-000016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national_3_attainment_dundee_city_council" displayName="table_9_national_3_attainment_dundee_city_council" ref="A4:V42" totalsRowShown="0">
  <tableColumns count="22">
    <tableColumn id="1" xr3:uid="{00000000-0010-0000-0800-000001000000}" name="Subject"/>
    <tableColumn id="2" xr3:uid="{00000000-0010-0000-0800-000002000000}" name="Awarded Count 2025"/>
    <tableColumn id="3" xr3:uid="{00000000-0010-0000-0800-000003000000}" name="Awarded Percentage 2025"/>
    <tableColumn id="4" xr3:uid="{00000000-0010-0000-0800-000004000000}" name="Entries 2025"/>
    <tableColumn id="5" xr3:uid="{00000000-0010-0000-0800-000005000000}" name="Awarded Count 2024"/>
    <tableColumn id="6" xr3:uid="{00000000-0010-0000-0800-000006000000}" name="Awarded Percentage 2024"/>
    <tableColumn id="7" xr3:uid="{00000000-0010-0000-0800-000007000000}" name="Entries 2024"/>
    <tableColumn id="8" xr3:uid="{00000000-0010-0000-0800-000008000000}" name="Awarded Count 2023"/>
    <tableColumn id="9" xr3:uid="{00000000-0010-0000-0800-000009000000}" name="Awarded Percentage 2023"/>
    <tableColumn id="10" xr3:uid="{00000000-0010-0000-0800-00000A000000}" name="Entries 2023"/>
    <tableColumn id="11" xr3:uid="{00000000-0010-0000-0800-00000B000000}" name="Awarded Count 2022"/>
    <tableColumn id="12" xr3:uid="{00000000-0010-0000-0800-00000C000000}" name="Awarded Percentage 2022"/>
    <tableColumn id="13" xr3:uid="{00000000-0010-0000-0800-00000D000000}" name="Entries 2022"/>
    <tableColumn id="14" xr3:uid="{00000000-0010-0000-0800-00000E000000}" name="Awarded Count 2021"/>
    <tableColumn id="15" xr3:uid="{00000000-0010-0000-0800-00000F000000}" name="Awarded Percentage 2021"/>
    <tableColumn id="16" xr3:uid="{00000000-0010-0000-0800-000010000000}" name="Entries 2021"/>
    <tableColumn id="17" xr3:uid="{00000000-0010-0000-0800-000011000000}" name="Awarded Count 2020"/>
    <tableColumn id="18" xr3:uid="{00000000-0010-0000-0800-000012000000}" name="Awarded Percentage 2020"/>
    <tableColumn id="19" xr3:uid="{00000000-0010-0000-0800-000013000000}" name="Entries 2020"/>
    <tableColumn id="20" xr3:uid="{00000000-0010-0000-0800-000014000000}" name="Awarded Count 2019"/>
    <tableColumn id="21" xr3:uid="{00000000-0010-0000-0800-000015000000}" name="Awarded Percentage 2019"/>
    <tableColumn id="22" xr3:uid="{00000000-0010-0000-0800-000016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3" t="s">
        <v>0</v>
      </c>
    </row>
    <row r="2" spans="1:1" ht="31" x14ac:dyDescent="0.35">
      <c r="A2" s="1" t="s">
        <v>1</v>
      </c>
    </row>
    <row r="3" spans="1:1" ht="30" customHeight="1" x14ac:dyDescent="0.35">
      <c r="A3" s="2" t="str">
        <f>HYPERLINK("#'EA1'!A1", "Table 1: National 3 Attainment - Aberdeen City Council")</f>
        <v>Table 1: National 3 Attainment - Aberdeen City Council</v>
      </c>
    </row>
    <row r="4" spans="1:1" x14ac:dyDescent="0.35">
      <c r="A4" s="2" t="str">
        <f>HYPERLINK("#'EA2'!A1", "Table 2: National 3 Attainment - Aberdeenshire Council")</f>
        <v>Table 2: National 3 Attainment - Aberdeenshire Council</v>
      </c>
    </row>
    <row r="5" spans="1:1" x14ac:dyDescent="0.35">
      <c r="A5" s="2" t="str">
        <f>HYPERLINK("#'EA3'!A1", "Table 3: National 3 Attainment - Angus Council")</f>
        <v>Table 3: National 3 Attainment - Angus Council</v>
      </c>
    </row>
    <row r="6" spans="1:1" x14ac:dyDescent="0.35">
      <c r="A6" s="2" t="str">
        <f>HYPERLINK("#'EA4'!A1", "Table 4: National 3 Attainment - Argyll and Bute Council")</f>
        <v>Table 4: National 3 Attainment - Argyll and Bute Council</v>
      </c>
    </row>
    <row r="7" spans="1:1" x14ac:dyDescent="0.35">
      <c r="A7" s="2" t="str">
        <f>HYPERLINK("#'EA5'!A1", "Table 5: National 3 Attainment - City of Glasgow Council")</f>
        <v>Table 5: National 3 Attainment - City of Glasgow Council</v>
      </c>
    </row>
    <row r="8" spans="1:1" x14ac:dyDescent="0.35">
      <c r="A8" s="2" t="str">
        <f>HYPERLINK("#'EA6'!A1", "Table 6: National 3 Attainment - Clackmannanshire Council")</f>
        <v>Table 6: National 3 Attainment - Clackmannanshire Council</v>
      </c>
    </row>
    <row r="9" spans="1:1" x14ac:dyDescent="0.35">
      <c r="A9" s="2" t="str">
        <f>HYPERLINK("#'EA7'!A1", "Table 7: National 3 Attainment - Comhairle Nan Eilean Siar")</f>
        <v>Table 7: National 3 Attainment - Comhairle Nan Eilean Siar</v>
      </c>
    </row>
    <row r="10" spans="1:1" x14ac:dyDescent="0.35">
      <c r="A10" s="2" t="str">
        <f>HYPERLINK("#'EA8'!A1", "Table 8: National 3 Attainment - Dumfries and Galloway Council")</f>
        <v>Table 8: National 3 Attainment - Dumfries and Galloway Council</v>
      </c>
    </row>
    <row r="11" spans="1:1" x14ac:dyDescent="0.35">
      <c r="A11" s="2" t="str">
        <f>HYPERLINK("#'EA9'!A1", "Table 9: National 3 Attainment - Dundee City Council")</f>
        <v>Table 9: National 3 Attainment - Dundee City Council</v>
      </c>
    </row>
    <row r="12" spans="1:1" x14ac:dyDescent="0.35">
      <c r="A12" s="2" t="str">
        <f>HYPERLINK("#'EA10'!A1", "Table 10: National 3 Attainment - East Ayrshire Council")</f>
        <v>Table 10: National 3 Attainment - East Ayrshire Council</v>
      </c>
    </row>
    <row r="13" spans="1:1" x14ac:dyDescent="0.35">
      <c r="A13" s="2" t="str">
        <f>HYPERLINK("#'EA11'!A1", "Table 11: National 3 Attainment - East Dunbartonshire Council")</f>
        <v>Table 11: National 3 Attainment - East Dunbartonshire Council</v>
      </c>
    </row>
    <row r="14" spans="1:1" x14ac:dyDescent="0.35">
      <c r="A14" s="2" t="str">
        <f>HYPERLINK("#'EA12'!A1", "Table 12: National 3 Attainment - East Lothian Council")</f>
        <v>Table 12: National 3 Attainment - East Lothian Council</v>
      </c>
    </row>
    <row r="15" spans="1:1" x14ac:dyDescent="0.35">
      <c r="A15" s="2" t="str">
        <f>HYPERLINK("#'EA13'!A1", "Table 13: National 3 Attainment - East Renfrewshire Council")</f>
        <v>Table 13: National 3 Attainment - East Renfrewshire Council</v>
      </c>
    </row>
    <row r="16" spans="1:1" x14ac:dyDescent="0.35">
      <c r="A16" s="2" t="str">
        <f>HYPERLINK("#'EA14'!A1", "Table 14: National 3 Attainment - Falkirk Council")</f>
        <v>Table 14: National 3 Attainment - Falkirk Council</v>
      </c>
    </row>
    <row r="17" spans="1:1" x14ac:dyDescent="0.35">
      <c r="A17" s="2" t="str">
        <f>HYPERLINK("#'EA15'!A1", "Table 15: National 3 Attainment - Fife Council")</f>
        <v>Table 15: National 3 Attainment - Fife Council</v>
      </c>
    </row>
    <row r="18" spans="1:1" x14ac:dyDescent="0.35">
      <c r="A18" s="2" t="str">
        <f>HYPERLINK("#'EA16'!A1", "Table 16: National 3 Attainment - Highland Council")</f>
        <v>Table 16: National 3 Attainment - Highland Council</v>
      </c>
    </row>
    <row r="19" spans="1:1" x14ac:dyDescent="0.35">
      <c r="A19" s="2" t="str">
        <f>HYPERLINK("#'EA17'!A1", "Table 17: National 3 Attainment - Inverclyde Council")</f>
        <v>Table 17: National 3 Attainment - Inverclyde Council</v>
      </c>
    </row>
    <row r="20" spans="1:1" x14ac:dyDescent="0.35">
      <c r="A20" s="2" t="str">
        <f>HYPERLINK("#'EA18'!A1", "Table 18: National 3 Attainment - Midlothian Council")</f>
        <v>Table 18: National 3 Attainment - Midlothian Council</v>
      </c>
    </row>
    <row r="21" spans="1:1" x14ac:dyDescent="0.35">
      <c r="A21" s="2" t="str">
        <f>HYPERLINK("#'EA19'!A1", "Table 19: National 3 Attainment - North Ayrshire Council")</f>
        <v>Table 19: National 3 Attainment - North Ayrshire Council</v>
      </c>
    </row>
    <row r="22" spans="1:1" x14ac:dyDescent="0.35">
      <c r="A22" s="2" t="str">
        <f>HYPERLINK("#'EA20'!A1", "Table 20: National 3 Attainment - North Lanarkshire Council")</f>
        <v>Table 20: National 3 Attainment - North Lanarkshire Council</v>
      </c>
    </row>
    <row r="23" spans="1:1" x14ac:dyDescent="0.35">
      <c r="A23" s="2" t="str">
        <f>HYPERLINK("#'EA21'!A1", "Table 21: National 3 Attainment - Orkney Islands Council")</f>
        <v>Table 21: National 3 Attainment - Orkney Islands Council</v>
      </c>
    </row>
    <row r="24" spans="1:1" x14ac:dyDescent="0.35">
      <c r="A24" s="2" t="str">
        <f>HYPERLINK("#'EA22'!A1", "Table 22: National 3 Attainment - Perth &amp; Kinross Council")</f>
        <v>Table 22: National 3 Attainment - Perth &amp; Kinross Council</v>
      </c>
    </row>
    <row r="25" spans="1:1" x14ac:dyDescent="0.35">
      <c r="A25" s="2" t="str">
        <f>HYPERLINK("#'EA23'!A1", "Table 23: National 3 Attainment - Renfrewshire Council")</f>
        <v>Table 23: National 3 Attainment - Renfrewshire Council</v>
      </c>
    </row>
    <row r="26" spans="1:1" x14ac:dyDescent="0.35">
      <c r="A26" s="2" t="str">
        <f>HYPERLINK("#'EA24'!A1", "Table 24: National 3 Attainment - Scottish Borders Council")</f>
        <v>Table 24: National 3 Attainment - Scottish Borders Council</v>
      </c>
    </row>
    <row r="27" spans="1:1" x14ac:dyDescent="0.35">
      <c r="A27" s="2" t="str">
        <f>HYPERLINK("#'EA25'!A1", "Table 25: National 3 Attainment - Shetland Islands Council")</f>
        <v>Table 25: National 3 Attainment - Shetland Islands Council</v>
      </c>
    </row>
    <row r="28" spans="1:1" x14ac:dyDescent="0.35">
      <c r="A28" s="2" t="str">
        <f>HYPERLINK("#'EA26'!A1", "Table 26: National 3 Attainment - South Ayrshire Council")</f>
        <v>Table 26: National 3 Attainment - South Ayrshire Council</v>
      </c>
    </row>
    <row r="29" spans="1:1" x14ac:dyDescent="0.35">
      <c r="A29" s="2" t="str">
        <f>HYPERLINK("#'EA27'!A1", "Table 27: National 3 Attainment - South Lanarkshire Council")</f>
        <v>Table 27: National 3 Attainment - South Lanarkshire Council</v>
      </c>
    </row>
    <row r="30" spans="1:1" x14ac:dyDescent="0.35">
      <c r="A30" s="2" t="str">
        <f>HYPERLINK("#'EA28'!A1", "Table 28: National 3 Attainment - Stirling Council")</f>
        <v>Table 28: National 3 Attainment - Stirling Council</v>
      </c>
    </row>
    <row r="31" spans="1:1" x14ac:dyDescent="0.35">
      <c r="A31" s="2" t="str">
        <f>HYPERLINK("#'EA29'!A1", "Table 29: National 3 Attainment - The City of Edinburgh Council")</f>
        <v>Table 29: National 3 Attainment - The City of Edinburgh Council</v>
      </c>
    </row>
    <row r="32" spans="1:1" x14ac:dyDescent="0.35">
      <c r="A32" s="2" t="str">
        <f>HYPERLINK("#'EA30'!A1", "Table 30: National 3 Attainment - The Moray Council")</f>
        <v>Table 30: National 3 Attainment - The Moray Council</v>
      </c>
    </row>
    <row r="33" spans="1:1" x14ac:dyDescent="0.35">
      <c r="A33" s="2" t="str">
        <f>HYPERLINK("#'EA31'!A1", "Table 31: National 3 Attainment - West Dunbartonshire Council")</f>
        <v>Table 31: National 3 Attainment - West Dunbartonshire Council</v>
      </c>
    </row>
    <row r="34" spans="1:1" x14ac:dyDescent="0.35">
      <c r="A34" s="2" t="str">
        <f>HYPERLINK("#'EA32'!A1", "Table 32: National 3 Attainment - West Lothian Council")</f>
        <v>Table 32: National 3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95</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45</v>
      </c>
      <c r="C5" s="6">
        <v>0.90200000000000002</v>
      </c>
      <c r="D5" s="5">
        <v>50</v>
      </c>
      <c r="E5" s="5">
        <v>35</v>
      </c>
      <c r="F5" s="6">
        <v>0.97099999999999997</v>
      </c>
      <c r="G5" s="5">
        <v>35</v>
      </c>
      <c r="H5" s="5">
        <v>25</v>
      </c>
      <c r="I5" s="6">
        <v>0.871</v>
      </c>
      <c r="J5" s="5">
        <v>30</v>
      </c>
      <c r="K5" s="5">
        <v>25</v>
      </c>
      <c r="L5" s="6">
        <v>0.92</v>
      </c>
      <c r="M5" s="5">
        <v>25</v>
      </c>
      <c r="N5" s="5">
        <v>25</v>
      </c>
      <c r="O5" s="6">
        <v>1</v>
      </c>
      <c r="P5" s="5">
        <v>25</v>
      </c>
      <c r="Q5" s="5">
        <v>50</v>
      </c>
      <c r="R5" s="6">
        <v>0.98099999999999998</v>
      </c>
      <c r="S5" s="5">
        <v>55</v>
      </c>
      <c r="T5" s="5">
        <v>20</v>
      </c>
      <c r="U5" s="6">
        <v>1</v>
      </c>
      <c r="V5" s="5">
        <v>20</v>
      </c>
    </row>
    <row r="6" spans="1:22" x14ac:dyDescent="0.35">
      <c r="A6" t="s">
        <v>31</v>
      </c>
      <c r="B6" s="5">
        <v>330</v>
      </c>
      <c r="C6" s="6">
        <v>0.90600000000000003</v>
      </c>
      <c r="D6" s="5">
        <v>360</v>
      </c>
      <c r="E6" s="5">
        <v>365</v>
      </c>
      <c r="F6" s="6">
        <v>0.91</v>
      </c>
      <c r="G6" s="5">
        <v>400</v>
      </c>
      <c r="H6" s="5">
        <v>205</v>
      </c>
      <c r="I6" s="6">
        <v>0.90700000000000003</v>
      </c>
      <c r="J6" s="5">
        <v>225</v>
      </c>
      <c r="K6" s="5">
        <v>210</v>
      </c>
      <c r="L6" s="6">
        <v>0.92</v>
      </c>
      <c r="M6" s="5">
        <v>225</v>
      </c>
      <c r="N6" s="5">
        <v>180</v>
      </c>
      <c r="O6" s="6">
        <v>0.93799999999999994</v>
      </c>
      <c r="P6" s="5">
        <v>195</v>
      </c>
      <c r="Q6" s="5">
        <v>200</v>
      </c>
      <c r="R6" s="6">
        <v>0.95299999999999996</v>
      </c>
      <c r="S6" s="5">
        <v>210</v>
      </c>
      <c r="T6" s="5">
        <v>185</v>
      </c>
      <c r="U6" s="6">
        <v>0.95399999999999996</v>
      </c>
      <c r="V6" s="5">
        <v>195</v>
      </c>
    </row>
    <row r="7" spans="1:22" x14ac:dyDescent="0.35">
      <c r="A7" t="s">
        <v>32</v>
      </c>
      <c r="B7" s="5">
        <v>30</v>
      </c>
      <c r="C7" s="6">
        <v>0.82899999999999996</v>
      </c>
      <c r="D7" s="5">
        <v>35</v>
      </c>
      <c r="E7" s="5">
        <v>15</v>
      </c>
      <c r="F7" s="6">
        <v>0.92900000000000005</v>
      </c>
      <c r="G7" s="5">
        <v>15</v>
      </c>
      <c r="H7" s="5">
        <v>10</v>
      </c>
      <c r="I7" s="6">
        <v>0.71399999999999997</v>
      </c>
      <c r="J7" s="5">
        <v>15</v>
      </c>
      <c r="K7" s="5">
        <v>10</v>
      </c>
      <c r="L7" s="6">
        <v>1</v>
      </c>
      <c r="M7" s="5">
        <v>10</v>
      </c>
      <c r="N7" s="5">
        <v>15</v>
      </c>
      <c r="O7" s="6">
        <v>0.94099999999999995</v>
      </c>
      <c r="P7" s="5">
        <v>15</v>
      </c>
      <c r="Q7" s="5">
        <v>25</v>
      </c>
      <c r="R7" s="6">
        <v>0.96199999999999997</v>
      </c>
      <c r="S7" s="5">
        <v>25</v>
      </c>
      <c r="T7" s="5">
        <v>15</v>
      </c>
      <c r="U7" s="6">
        <v>0.84199999999999997</v>
      </c>
      <c r="V7" s="5">
        <v>20</v>
      </c>
    </row>
    <row r="8" spans="1:22" x14ac:dyDescent="0.35">
      <c r="A8" t="s">
        <v>33</v>
      </c>
      <c r="B8" s="5">
        <v>15</v>
      </c>
      <c r="C8" s="6">
        <v>0.73699999999999999</v>
      </c>
      <c r="D8" s="5">
        <v>20</v>
      </c>
      <c r="E8" s="5">
        <v>20</v>
      </c>
      <c r="F8" s="6">
        <v>0.78300000000000003</v>
      </c>
      <c r="G8" s="5">
        <v>25</v>
      </c>
      <c r="H8" s="4" t="s">
        <v>29</v>
      </c>
      <c r="I8" s="4" t="s">
        <v>29</v>
      </c>
      <c r="J8" s="5">
        <v>10</v>
      </c>
      <c r="K8" s="4" t="s">
        <v>29</v>
      </c>
      <c r="L8" s="4" t="s">
        <v>29</v>
      </c>
      <c r="M8" s="4" t="s">
        <v>29</v>
      </c>
      <c r="N8" s="4" t="s">
        <v>29</v>
      </c>
      <c r="O8" s="4" t="s">
        <v>29</v>
      </c>
      <c r="P8" s="4" t="s">
        <v>29</v>
      </c>
      <c r="Q8" s="4" t="s">
        <v>29</v>
      </c>
      <c r="R8" s="4" t="s">
        <v>29</v>
      </c>
      <c r="S8" s="4" t="s">
        <v>29</v>
      </c>
      <c r="T8" s="4" t="s">
        <v>29</v>
      </c>
      <c r="U8" s="4" t="s">
        <v>29</v>
      </c>
      <c r="V8" s="4" t="s">
        <v>29</v>
      </c>
    </row>
    <row r="9" spans="1:22" x14ac:dyDescent="0.35">
      <c r="A9" t="s">
        <v>34</v>
      </c>
      <c r="B9" s="5">
        <v>45</v>
      </c>
      <c r="C9" s="6">
        <v>0.90200000000000002</v>
      </c>
      <c r="D9" s="5">
        <v>50</v>
      </c>
      <c r="E9" s="5">
        <v>15</v>
      </c>
      <c r="F9" s="6">
        <v>1</v>
      </c>
      <c r="G9" s="5">
        <v>15</v>
      </c>
      <c r="H9" s="5">
        <v>25</v>
      </c>
      <c r="I9" s="6">
        <v>1</v>
      </c>
      <c r="J9" s="5">
        <v>25</v>
      </c>
      <c r="K9" s="5">
        <v>15</v>
      </c>
      <c r="L9" s="6">
        <v>1</v>
      </c>
      <c r="M9" s="5">
        <v>15</v>
      </c>
      <c r="N9" s="5">
        <v>10</v>
      </c>
      <c r="O9" s="6">
        <v>1</v>
      </c>
      <c r="P9" s="5">
        <v>10</v>
      </c>
      <c r="Q9" s="4" t="s">
        <v>29</v>
      </c>
      <c r="R9" s="4" t="s">
        <v>29</v>
      </c>
      <c r="S9" s="4" t="s">
        <v>29</v>
      </c>
      <c r="T9" s="4" t="s">
        <v>29</v>
      </c>
      <c r="U9" s="4" t="s">
        <v>29</v>
      </c>
      <c r="V9" s="4" t="s">
        <v>29</v>
      </c>
    </row>
    <row r="10" spans="1:22" x14ac:dyDescent="0.35">
      <c r="A10" t="s">
        <v>35</v>
      </c>
      <c r="B10" s="5">
        <v>10</v>
      </c>
      <c r="C10" s="6">
        <v>0.88900000000000001</v>
      </c>
      <c r="D10" s="5">
        <v>10</v>
      </c>
      <c r="E10" s="5">
        <v>45</v>
      </c>
      <c r="F10" s="6">
        <v>0.88700000000000001</v>
      </c>
      <c r="G10" s="5">
        <v>55</v>
      </c>
      <c r="H10" s="5">
        <v>10</v>
      </c>
      <c r="I10" s="6">
        <v>1</v>
      </c>
      <c r="J10" s="5">
        <v>10</v>
      </c>
      <c r="K10" s="4" t="s">
        <v>29</v>
      </c>
      <c r="L10" s="4" t="s">
        <v>29</v>
      </c>
      <c r="M10" s="4" t="s">
        <v>29</v>
      </c>
      <c r="N10" s="5">
        <v>10</v>
      </c>
      <c r="O10" s="6">
        <v>0.88900000000000001</v>
      </c>
      <c r="P10" s="5">
        <v>10</v>
      </c>
      <c r="Q10" s="5">
        <v>10</v>
      </c>
      <c r="R10" s="6">
        <v>0.78600000000000003</v>
      </c>
      <c r="S10" s="5">
        <v>15</v>
      </c>
      <c r="T10" s="5">
        <v>5</v>
      </c>
      <c r="U10" s="6">
        <v>1</v>
      </c>
      <c r="V10" s="5">
        <v>5</v>
      </c>
    </row>
    <row r="11" spans="1:22" x14ac:dyDescent="0.35">
      <c r="A11" t="s">
        <v>36</v>
      </c>
      <c r="B11" s="4" t="s">
        <v>29</v>
      </c>
      <c r="C11" s="4" t="s">
        <v>29</v>
      </c>
      <c r="D11" s="4" t="s">
        <v>29</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80</v>
      </c>
      <c r="C12" s="6">
        <v>0.89100000000000001</v>
      </c>
      <c r="D12" s="5">
        <v>90</v>
      </c>
      <c r="E12" s="5">
        <v>30</v>
      </c>
      <c r="F12" s="6">
        <v>0.96699999999999997</v>
      </c>
      <c r="G12" s="5">
        <v>30</v>
      </c>
      <c r="H12" s="5">
        <v>35</v>
      </c>
      <c r="I12" s="6">
        <v>0.94599999999999995</v>
      </c>
      <c r="J12" s="5">
        <v>35</v>
      </c>
      <c r="K12" s="5">
        <v>40</v>
      </c>
      <c r="L12" s="6">
        <v>0.95199999999999996</v>
      </c>
      <c r="M12" s="5">
        <v>40</v>
      </c>
      <c r="N12" s="5">
        <v>15</v>
      </c>
      <c r="O12" s="6">
        <v>1</v>
      </c>
      <c r="P12" s="5">
        <v>15</v>
      </c>
      <c r="Q12" s="5">
        <v>5</v>
      </c>
      <c r="R12" s="6">
        <v>1</v>
      </c>
      <c r="S12" s="5">
        <v>5</v>
      </c>
      <c r="T12" s="5">
        <v>20</v>
      </c>
      <c r="U12" s="6">
        <v>0.86399999999999999</v>
      </c>
      <c r="V12" s="5">
        <v>20</v>
      </c>
    </row>
    <row r="13" spans="1:22" x14ac:dyDescent="0.35">
      <c r="A13" t="s">
        <v>38</v>
      </c>
      <c r="B13" s="4" t="s">
        <v>29</v>
      </c>
      <c r="C13" s="4" t="s">
        <v>29</v>
      </c>
      <c r="D13" s="5">
        <v>5</v>
      </c>
      <c r="E13" s="4" t="s">
        <v>29</v>
      </c>
      <c r="F13" s="4" t="s">
        <v>29</v>
      </c>
      <c r="G13" s="5">
        <v>30</v>
      </c>
      <c r="H13" s="5">
        <v>0</v>
      </c>
      <c r="I13" s="6">
        <v>0</v>
      </c>
      <c r="J13" s="4" t="s">
        <v>29</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5">
        <v>10</v>
      </c>
      <c r="C14" s="6">
        <v>1</v>
      </c>
      <c r="D14" s="5">
        <v>10</v>
      </c>
      <c r="E14" s="4" t="s">
        <v>29</v>
      </c>
      <c r="F14" s="4" t="s">
        <v>29</v>
      </c>
      <c r="G14" s="4" t="s">
        <v>29</v>
      </c>
      <c r="H14" s="4" t="s">
        <v>29</v>
      </c>
      <c r="I14" s="4" t="s">
        <v>29</v>
      </c>
      <c r="J14" s="4" t="s">
        <v>29</v>
      </c>
      <c r="K14" s="4" t="s">
        <v>30</v>
      </c>
      <c r="L14" s="4" t="s">
        <v>30</v>
      </c>
      <c r="M14" s="5">
        <v>0</v>
      </c>
      <c r="N14" s="4" t="s">
        <v>30</v>
      </c>
      <c r="O14" s="4" t="s">
        <v>30</v>
      </c>
      <c r="P14" s="5">
        <v>0</v>
      </c>
      <c r="Q14" s="4" t="s">
        <v>29</v>
      </c>
      <c r="R14" s="4" t="s">
        <v>29</v>
      </c>
      <c r="S14" s="4" t="s">
        <v>29</v>
      </c>
      <c r="T14" s="5">
        <v>0</v>
      </c>
      <c r="U14" s="6">
        <v>0</v>
      </c>
      <c r="V14" s="4" t="s">
        <v>29</v>
      </c>
    </row>
    <row r="15" spans="1:22" x14ac:dyDescent="0.35">
      <c r="A15" t="s">
        <v>40</v>
      </c>
      <c r="B15" s="5">
        <v>185</v>
      </c>
      <c r="C15" s="6">
        <v>0.93899999999999995</v>
      </c>
      <c r="D15" s="5">
        <v>195</v>
      </c>
      <c r="E15" s="5">
        <v>165</v>
      </c>
      <c r="F15" s="6">
        <v>0.94799999999999995</v>
      </c>
      <c r="G15" s="5">
        <v>175</v>
      </c>
      <c r="H15" s="5">
        <v>60</v>
      </c>
      <c r="I15" s="6">
        <v>0.88400000000000001</v>
      </c>
      <c r="J15" s="5">
        <v>70</v>
      </c>
      <c r="K15" s="5">
        <v>80</v>
      </c>
      <c r="L15" s="6">
        <v>1</v>
      </c>
      <c r="M15" s="5">
        <v>80</v>
      </c>
      <c r="N15" s="5">
        <v>70</v>
      </c>
      <c r="O15" s="6">
        <v>0.98599999999999999</v>
      </c>
      <c r="P15" s="5">
        <v>70</v>
      </c>
      <c r="Q15" s="5">
        <v>80</v>
      </c>
      <c r="R15" s="6">
        <v>0.95199999999999996</v>
      </c>
      <c r="S15" s="5">
        <v>85</v>
      </c>
      <c r="T15" s="5">
        <v>80</v>
      </c>
      <c r="U15" s="6">
        <v>0.88900000000000001</v>
      </c>
      <c r="V15" s="5">
        <v>90</v>
      </c>
    </row>
    <row r="16" spans="1:22" x14ac:dyDescent="0.35">
      <c r="A16" t="s">
        <v>41</v>
      </c>
      <c r="B16" s="4" t="s">
        <v>29</v>
      </c>
      <c r="C16" s="4" t="s">
        <v>29</v>
      </c>
      <c r="D16" s="4" t="s">
        <v>29</v>
      </c>
      <c r="E16" s="5">
        <v>5</v>
      </c>
      <c r="F16" s="6">
        <v>1</v>
      </c>
      <c r="G16" s="5">
        <v>5</v>
      </c>
      <c r="H16" s="5">
        <v>15</v>
      </c>
      <c r="I16" s="6">
        <v>1</v>
      </c>
      <c r="J16" s="5">
        <v>15</v>
      </c>
      <c r="K16" s="4" t="s">
        <v>29</v>
      </c>
      <c r="L16" s="4" t="s">
        <v>29</v>
      </c>
      <c r="M16" s="4" t="s">
        <v>29</v>
      </c>
      <c r="N16" s="4" t="s">
        <v>29</v>
      </c>
      <c r="O16" s="4" t="s">
        <v>29</v>
      </c>
      <c r="P16" s="4" t="s">
        <v>29</v>
      </c>
      <c r="Q16" s="5">
        <v>5</v>
      </c>
      <c r="R16" s="6">
        <v>1</v>
      </c>
      <c r="S16" s="5">
        <v>5</v>
      </c>
      <c r="T16" s="4" t="s">
        <v>29</v>
      </c>
      <c r="U16" s="4" t="s">
        <v>29</v>
      </c>
      <c r="V16" s="4" t="s">
        <v>29</v>
      </c>
    </row>
    <row r="17" spans="1:22" x14ac:dyDescent="0.35">
      <c r="A17" t="s">
        <v>42</v>
      </c>
      <c r="B17" s="4" t="s">
        <v>30</v>
      </c>
      <c r="C17" s="4" t="s">
        <v>30</v>
      </c>
      <c r="D17" s="5">
        <v>0</v>
      </c>
      <c r="E17" s="4" t="s">
        <v>30</v>
      </c>
      <c r="F17" s="4" t="s">
        <v>30</v>
      </c>
      <c r="G17" s="5">
        <v>0</v>
      </c>
      <c r="H17" s="5">
        <v>5</v>
      </c>
      <c r="I17" s="6">
        <v>0.85699999999999998</v>
      </c>
      <c r="J17" s="5">
        <v>5</v>
      </c>
      <c r="K17" s="4" t="s">
        <v>29</v>
      </c>
      <c r="L17" s="4" t="s">
        <v>29</v>
      </c>
      <c r="M17" s="4" t="s">
        <v>29</v>
      </c>
      <c r="N17" s="4" t="s">
        <v>30</v>
      </c>
      <c r="O17" s="4" t="s">
        <v>30</v>
      </c>
      <c r="P17" s="5">
        <v>0</v>
      </c>
      <c r="Q17" s="4" t="s">
        <v>30</v>
      </c>
      <c r="R17" s="4" t="s">
        <v>30</v>
      </c>
      <c r="S17" s="5">
        <v>0</v>
      </c>
      <c r="T17" s="4" t="s">
        <v>30</v>
      </c>
      <c r="U17" s="4" t="s">
        <v>30</v>
      </c>
      <c r="V17" s="5">
        <v>0</v>
      </c>
    </row>
    <row r="18" spans="1:22" x14ac:dyDescent="0.35">
      <c r="A18" t="s">
        <v>43</v>
      </c>
      <c r="B18" s="4" t="s">
        <v>29</v>
      </c>
      <c r="C18" s="4" t="s">
        <v>29</v>
      </c>
      <c r="D18" s="4" t="s">
        <v>29</v>
      </c>
      <c r="E18" s="4" t="s">
        <v>30</v>
      </c>
      <c r="F18" s="4" t="s">
        <v>30</v>
      </c>
      <c r="G18" s="5">
        <v>0</v>
      </c>
      <c r="H18" s="4" t="s">
        <v>30</v>
      </c>
      <c r="I18" s="4" t="s">
        <v>30</v>
      </c>
      <c r="J18" s="5">
        <v>0</v>
      </c>
      <c r="K18" s="4" t="s">
        <v>30</v>
      </c>
      <c r="L18" s="4" t="s">
        <v>30</v>
      </c>
      <c r="M18" s="5">
        <v>0</v>
      </c>
      <c r="N18" s="4" t="s">
        <v>29</v>
      </c>
      <c r="O18" s="4" t="s">
        <v>29</v>
      </c>
      <c r="P18" s="4" t="s">
        <v>29</v>
      </c>
      <c r="Q18" s="4" t="s">
        <v>29</v>
      </c>
      <c r="R18" s="4" t="s">
        <v>29</v>
      </c>
      <c r="S18" s="5">
        <v>5</v>
      </c>
      <c r="T18" s="4" t="s">
        <v>30</v>
      </c>
      <c r="U18" s="4" t="s">
        <v>30</v>
      </c>
      <c r="V18" s="5">
        <v>0</v>
      </c>
    </row>
    <row r="19" spans="1:22" x14ac:dyDescent="0.35">
      <c r="A19" t="s">
        <v>44</v>
      </c>
      <c r="B19" s="5">
        <v>35</v>
      </c>
      <c r="C19" s="6">
        <v>1</v>
      </c>
      <c r="D19" s="5">
        <v>35</v>
      </c>
      <c r="E19" s="4" t="s">
        <v>29</v>
      </c>
      <c r="F19" s="4" t="s">
        <v>29</v>
      </c>
      <c r="G19" s="4" t="s">
        <v>29</v>
      </c>
      <c r="H19" s="5">
        <v>25</v>
      </c>
      <c r="I19" s="6">
        <v>0.95799999999999996</v>
      </c>
      <c r="J19" s="5">
        <v>25</v>
      </c>
      <c r="K19" s="5">
        <v>5</v>
      </c>
      <c r="L19" s="6">
        <v>0.83299999999999996</v>
      </c>
      <c r="M19" s="5">
        <v>5</v>
      </c>
      <c r="N19" s="4" t="s">
        <v>29</v>
      </c>
      <c r="O19" s="4" t="s">
        <v>29</v>
      </c>
      <c r="P19" s="4" t="s">
        <v>29</v>
      </c>
      <c r="Q19" s="5">
        <v>0</v>
      </c>
      <c r="R19" s="6">
        <v>0</v>
      </c>
      <c r="S19" s="4" t="s">
        <v>29</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20</v>
      </c>
      <c r="C22" s="6">
        <v>0.80800000000000005</v>
      </c>
      <c r="D22" s="5">
        <v>25</v>
      </c>
      <c r="E22" s="5">
        <v>10</v>
      </c>
      <c r="F22" s="6">
        <v>0.84599999999999997</v>
      </c>
      <c r="G22" s="5">
        <v>15</v>
      </c>
      <c r="H22" s="5">
        <v>0</v>
      </c>
      <c r="I22" s="6">
        <v>0</v>
      </c>
      <c r="J22" s="4" t="s">
        <v>29</v>
      </c>
      <c r="K22" s="5">
        <v>10</v>
      </c>
      <c r="L22" s="6">
        <v>0.55600000000000005</v>
      </c>
      <c r="M22" s="5">
        <v>20</v>
      </c>
      <c r="N22" s="4" t="s">
        <v>29</v>
      </c>
      <c r="O22" s="4" t="s">
        <v>29</v>
      </c>
      <c r="P22" s="4" t="s">
        <v>29</v>
      </c>
      <c r="Q22" s="4" t="s">
        <v>29</v>
      </c>
      <c r="R22" s="4" t="s">
        <v>29</v>
      </c>
      <c r="S22" s="4" t="s">
        <v>29</v>
      </c>
      <c r="T22" s="5">
        <v>20</v>
      </c>
      <c r="U22" s="6">
        <v>0.94699999999999995</v>
      </c>
      <c r="V22" s="5">
        <v>20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5">
        <v>0</v>
      </c>
      <c r="C24" s="6">
        <v>0</v>
      </c>
      <c r="D24" s="4" t="s">
        <v>29</v>
      </c>
      <c r="E24" s="4" t="s">
        <v>30</v>
      </c>
      <c r="F24" s="4" t="s">
        <v>30</v>
      </c>
      <c r="G24" s="5">
        <v>0</v>
      </c>
      <c r="H24" s="4" t="s">
        <v>29</v>
      </c>
      <c r="I24" s="4" t="s">
        <v>29</v>
      </c>
      <c r="J24" s="4" t="s">
        <v>29</v>
      </c>
      <c r="K24" s="5">
        <v>0</v>
      </c>
      <c r="L24" s="6">
        <v>0</v>
      </c>
      <c r="M24" s="4" t="s">
        <v>29</v>
      </c>
      <c r="N24" s="4" t="s">
        <v>30</v>
      </c>
      <c r="O24" s="4" t="s">
        <v>30</v>
      </c>
      <c r="P24" s="5">
        <v>0</v>
      </c>
      <c r="Q24" s="4" t="s">
        <v>30</v>
      </c>
      <c r="R24" s="4" t="s">
        <v>30</v>
      </c>
      <c r="S24" s="5">
        <v>0</v>
      </c>
      <c r="T24" s="4" t="s">
        <v>29</v>
      </c>
      <c r="U24" s="4" t="s">
        <v>29</v>
      </c>
      <c r="V24" s="4" t="s">
        <v>29</v>
      </c>
    </row>
    <row r="25" spans="1:22" x14ac:dyDescent="0.35">
      <c r="A25" t="s">
        <v>50</v>
      </c>
      <c r="B25" s="5">
        <v>35</v>
      </c>
      <c r="C25" s="6">
        <v>0.79100000000000004</v>
      </c>
      <c r="D25" s="5">
        <v>45</v>
      </c>
      <c r="E25" s="5">
        <v>25</v>
      </c>
      <c r="F25" s="6">
        <v>0.76700000000000002</v>
      </c>
      <c r="G25" s="5">
        <v>30</v>
      </c>
      <c r="H25" s="5">
        <v>25</v>
      </c>
      <c r="I25" s="6">
        <v>0.52300000000000002</v>
      </c>
      <c r="J25" s="5">
        <v>45</v>
      </c>
      <c r="K25" s="4" t="s">
        <v>29</v>
      </c>
      <c r="L25" s="4" t="s">
        <v>29</v>
      </c>
      <c r="M25" s="4" t="s">
        <v>29</v>
      </c>
      <c r="N25" s="5">
        <v>5</v>
      </c>
      <c r="O25" s="6">
        <v>1</v>
      </c>
      <c r="P25" s="5">
        <v>5</v>
      </c>
      <c r="Q25" s="4" t="s">
        <v>29</v>
      </c>
      <c r="R25" s="4" t="s">
        <v>29</v>
      </c>
      <c r="S25" s="4" t="s">
        <v>29</v>
      </c>
      <c r="T25" s="5">
        <v>5</v>
      </c>
      <c r="U25" s="6">
        <v>1</v>
      </c>
      <c r="V25" s="5">
        <v>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5">
        <v>0</v>
      </c>
      <c r="F28" s="6">
        <v>0</v>
      </c>
      <c r="G28" s="4" t="s">
        <v>29</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20</v>
      </c>
      <c r="C29" s="6">
        <v>0.95699999999999996</v>
      </c>
      <c r="D29" s="5">
        <v>25</v>
      </c>
      <c r="E29" s="5">
        <v>50</v>
      </c>
      <c r="F29" s="6">
        <v>0.94499999999999995</v>
      </c>
      <c r="G29" s="5">
        <v>55</v>
      </c>
      <c r="H29" s="5">
        <v>20</v>
      </c>
      <c r="I29" s="6">
        <v>0.75900000000000001</v>
      </c>
      <c r="J29" s="5">
        <v>30</v>
      </c>
      <c r="K29" s="5">
        <v>15</v>
      </c>
      <c r="L29" s="6">
        <v>1</v>
      </c>
      <c r="M29" s="5">
        <v>15</v>
      </c>
      <c r="N29" s="5">
        <v>15</v>
      </c>
      <c r="O29" s="6">
        <v>0.94399999999999995</v>
      </c>
      <c r="P29" s="5">
        <v>20</v>
      </c>
      <c r="Q29" s="5">
        <v>30</v>
      </c>
      <c r="R29" s="6">
        <v>1</v>
      </c>
      <c r="S29" s="5">
        <v>30</v>
      </c>
      <c r="T29" s="5">
        <v>20</v>
      </c>
      <c r="U29" s="6">
        <v>0.94699999999999995</v>
      </c>
      <c r="V29" s="5">
        <v>20</v>
      </c>
    </row>
    <row r="30" spans="1:22" x14ac:dyDescent="0.35">
      <c r="A30" t="s">
        <v>55</v>
      </c>
      <c r="B30" s="5">
        <v>35</v>
      </c>
      <c r="C30" s="6">
        <v>0.80400000000000005</v>
      </c>
      <c r="D30" s="5">
        <v>45</v>
      </c>
      <c r="E30" s="5">
        <v>35</v>
      </c>
      <c r="F30" s="6">
        <v>0.625</v>
      </c>
      <c r="G30" s="5">
        <v>55</v>
      </c>
      <c r="H30" s="4" t="s">
        <v>29</v>
      </c>
      <c r="I30" s="4" t="s">
        <v>29</v>
      </c>
      <c r="J30" s="5">
        <v>5</v>
      </c>
      <c r="K30" s="4" t="s">
        <v>29</v>
      </c>
      <c r="L30" s="4" t="s">
        <v>29</v>
      </c>
      <c r="M30" s="4" t="s">
        <v>29</v>
      </c>
      <c r="N30" s="4" t="s">
        <v>29</v>
      </c>
      <c r="O30" s="4" t="s">
        <v>29</v>
      </c>
      <c r="P30" s="4" t="s">
        <v>29</v>
      </c>
      <c r="Q30" s="5">
        <v>25</v>
      </c>
      <c r="R30" s="6">
        <v>1</v>
      </c>
      <c r="S30" s="5">
        <v>25</v>
      </c>
      <c r="T30" s="5">
        <v>10</v>
      </c>
      <c r="U30" s="6">
        <v>1</v>
      </c>
      <c r="V30" s="5">
        <v>10</v>
      </c>
    </row>
    <row r="31" spans="1:22" x14ac:dyDescent="0.35">
      <c r="A31" t="s">
        <v>56</v>
      </c>
      <c r="B31" s="5">
        <v>10</v>
      </c>
      <c r="C31" s="6">
        <v>0.91700000000000004</v>
      </c>
      <c r="D31" s="5">
        <v>10</v>
      </c>
      <c r="E31" s="5">
        <v>10</v>
      </c>
      <c r="F31" s="6">
        <v>0.90900000000000003</v>
      </c>
      <c r="G31" s="5">
        <v>10</v>
      </c>
      <c r="H31" s="4" t="s">
        <v>29</v>
      </c>
      <c r="I31" s="4" t="s">
        <v>29</v>
      </c>
      <c r="J31" s="4" t="s">
        <v>29</v>
      </c>
      <c r="K31" s="4" t="s">
        <v>29</v>
      </c>
      <c r="L31" s="4" t="s">
        <v>29</v>
      </c>
      <c r="M31" s="4" t="s">
        <v>29</v>
      </c>
      <c r="N31" s="4" t="s">
        <v>29</v>
      </c>
      <c r="O31" s="4" t="s">
        <v>29</v>
      </c>
      <c r="P31" s="4" t="s">
        <v>29</v>
      </c>
      <c r="Q31" s="4" t="s">
        <v>29</v>
      </c>
      <c r="R31" s="4" t="s">
        <v>29</v>
      </c>
      <c r="S31" s="4" t="s">
        <v>29</v>
      </c>
      <c r="T31" s="4" t="s">
        <v>29</v>
      </c>
      <c r="U31" s="4" t="s">
        <v>29</v>
      </c>
      <c r="V31" s="5">
        <v>5</v>
      </c>
    </row>
    <row r="32" spans="1:22" x14ac:dyDescent="0.35">
      <c r="A32" t="s">
        <v>57</v>
      </c>
      <c r="B32" s="4" t="s">
        <v>29</v>
      </c>
      <c r="C32" s="4" t="s">
        <v>29</v>
      </c>
      <c r="D32" s="4" t="s">
        <v>29</v>
      </c>
      <c r="E32" s="5">
        <v>5</v>
      </c>
      <c r="F32" s="6">
        <v>1</v>
      </c>
      <c r="G32" s="5">
        <v>5</v>
      </c>
      <c r="H32" s="4" t="s">
        <v>30</v>
      </c>
      <c r="I32" s="4" t="s">
        <v>30</v>
      </c>
      <c r="J32" s="5">
        <v>0</v>
      </c>
      <c r="K32" s="4" t="s">
        <v>29</v>
      </c>
      <c r="L32" s="4" t="s">
        <v>29</v>
      </c>
      <c r="M32" s="4" t="s">
        <v>29</v>
      </c>
      <c r="N32" s="4" t="s">
        <v>29</v>
      </c>
      <c r="O32" s="4" t="s">
        <v>29</v>
      </c>
      <c r="P32" s="4" t="s">
        <v>29</v>
      </c>
      <c r="Q32" s="5">
        <v>0</v>
      </c>
      <c r="R32" s="6">
        <v>0</v>
      </c>
      <c r="S32" s="4" t="s">
        <v>29</v>
      </c>
      <c r="T32" s="4" t="s">
        <v>29</v>
      </c>
      <c r="U32" s="4" t="s">
        <v>29</v>
      </c>
      <c r="V32" s="4" t="s">
        <v>29</v>
      </c>
    </row>
    <row r="33" spans="1:22" x14ac:dyDescent="0.35">
      <c r="A33" t="s">
        <v>58</v>
      </c>
      <c r="B33" s="5">
        <v>20</v>
      </c>
      <c r="C33" s="6">
        <v>0.5</v>
      </c>
      <c r="D33" s="5">
        <v>40</v>
      </c>
      <c r="E33" s="5">
        <v>65</v>
      </c>
      <c r="F33" s="6">
        <v>0.95699999999999996</v>
      </c>
      <c r="G33" s="5">
        <v>70</v>
      </c>
      <c r="H33" s="5">
        <v>30</v>
      </c>
      <c r="I33" s="6">
        <v>0.55400000000000005</v>
      </c>
      <c r="J33" s="5">
        <v>55</v>
      </c>
      <c r="K33" s="5">
        <v>20</v>
      </c>
      <c r="L33" s="6">
        <v>0.81799999999999995</v>
      </c>
      <c r="M33" s="5">
        <v>20</v>
      </c>
      <c r="N33" s="4" t="s">
        <v>29</v>
      </c>
      <c r="O33" s="4" t="s">
        <v>29</v>
      </c>
      <c r="P33" s="4" t="s">
        <v>29</v>
      </c>
      <c r="Q33" s="4" t="s">
        <v>30</v>
      </c>
      <c r="R33" s="4" t="s">
        <v>30</v>
      </c>
      <c r="S33" s="5">
        <v>0</v>
      </c>
      <c r="T33" s="5">
        <v>30</v>
      </c>
      <c r="U33" s="6">
        <v>0.78</v>
      </c>
      <c r="V33" s="5">
        <v>40</v>
      </c>
    </row>
    <row r="34" spans="1:22" x14ac:dyDescent="0.35">
      <c r="A34" t="s">
        <v>59</v>
      </c>
      <c r="B34" s="5">
        <v>45</v>
      </c>
      <c r="C34" s="6">
        <v>0.93899999999999995</v>
      </c>
      <c r="D34" s="5">
        <v>50</v>
      </c>
      <c r="E34" s="5">
        <v>25</v>
      </c>
      <c r="F34" s="6">
        <v>0.56299999999999994</v>
      </c>
      <c r="G34" s="5">
        <v>50</v>
      </c>
      <c r="H34" s="5">
        <v>5</v>
      </c>
      <c r="I34" s="6">
        <v>0.7</v>
      </c>
      <c r="J34" s="5">
        <v>10</v>
      </c>
      <c r="K34" s="5">
        <v>10</v>
      </c>
      <c r="L34" s="6">
        <v>0.81799999999999995</v>
      </c>
      <c r="M34" s="5">
        <v>10</v>
      </c>
      <c r="N34" s="5">
        <v>10</v>
      </c>
      <c r="O34" s="6">
        <v>1</v>
      </c>
      <c r="P34" s="5">
        <v>10</v>
      </c>
      <c r="Q34" s="5">
        <v>10</v>
      </c>
      <c r="R34" s="6">
        <v>0.8</v>
      </c>
      <c r="S34" s="5">
        <v>10</v>
      </c>
      <c r="T34" s="5">
        <v>5</v>
      </c>
      <c r="U34" s="6">
        <v>1</v>
      </c>
      <c r="V34" s="5">
        <v>5</v>
      </c>
    </row>
    <row r="35" spans="1:22" x14ac:dyDescent="0.35">
      <c r="A35" t="s">
        <v>60</v>
      </c>
      <c r="B35" s="5">
        <v>10</v>
      </c>
      <c r="C35" s="6">
        <v>1</v>
      </c>
      <c r="D35" s="5">
        <v>10</v>
      </c>
      <c r="E35" s="5">
        <v>15</v>
      </c>
      <c r="F35" s="6">
        <v>0.60899999999999999</v>
      </c>
      <c r="G35" s="5">
        <v>25</v>
      </c>
      <c r="H35" s="4" t="s">
        <v>29</v>
      </c>
      <c r="I35" s="4" t="s">
        <v>29</v>
      </c>
      <c r="J35" s="4" t="s">
        <v>29</v>
      </c>
      <c r="K35" s="5">
        <v>0</v>
      </c>
      <c r="L35" s="6">
        <v>0</v>
      </c>
      <c r="M35" s="4" t="s">
        <v>29</v>
      </c>
      <c r="N35" s="4" t="s">
        <v>30</v>
      </c>
      <c r="O35" s="4" t="s">
        <v>30</v>
      </c>
      <c r="P35" s="5">
        <v>0</v>
      </c>
      <c r="Q35" s="4" t="s">
        <v>29</v>
      </c>
      <c r="R35" s="4" t="s">
        <v>29</v>
      </c>
      <c r="S35" s="4" t="s">
        <v>29</v>
      </c>
      <c r="T35" s="4" t="s">
        <v>29</v>
      </c>
      <c r="U35" s="4" t="s">
        <v>29</v>
      </c>
      <c r="V35" s="4" t="s">
        <v>29</v>
      </c>
    </row>
    <row r="36" spans="1:22" x14ac:dyDescent="0.35">
      <c r="A36" t="s">
        <v>61</v>
      </c>
      <c r="B36" s="5">
        <v>25</v>
      </c>
      <c r="C36" s="6">
        <v>0.86199999999999999</v>
      </c>
      <c r="D36" s="5">
        <v>30</v>
      </c>
      <c r="E36" s="5">
        <v>20</v>
      </c>
      <c r="F36" s="6">
        <v>0.86399999999999999</v>
      </c>
      <c r="G36" s="5">
        <v>20</v>
      </c>
      <c r="H36" s="5">
        <v>60</v>
      </c>
      <c r="I36" s="6">
        <v>0.98399999999999999</v>
      </c>
      <c r="J36" s="5">
        <v>65</v>
      </c>
      <c r="K36" s="5">
        <v>25</v>
      </c>
      <c r="L36" s="6">
        <v>1</v>
      </c>
      <c r="M36" s="5">
        <v>25</v>
      </c>
      <c r="N36" s="5">
        <v>25</v>
      </c>
      <c r="O36" s="6">
        <v>0.88900000000000001</v>
      </c>
      <c r="P36" s="5">
        <v>25</v>
      </c>
      <c r="Q36" s="5">
        <v>35</v>
      </c>
      <c r="R36" s="6">
        <v>0.97399999999999998</v>
      </c>
      <c r="S36" s="5">
        <v>40</v>
      </c>
      <c r="T36" s="5">
        <v>25</v>
      </c>
      <c r="U36" s="6">
        <v>0.95799999999999996</v>
      </c>
      <c r="V36" s="5">
        <v>25</v>
      </c>
    </row>
    <row r="37" spans="1:22" x14ac:dyDescent="0.35">
      <c r="A37" t="s">
        <v>62</v>
      </c>
      <c r="B37" s="5">
        <v>15</v>
      </c>
      <c r="C37" s="6">
        <v>0.86699999999999999</v>
      </c>
      <c r="D37" s="5">
        <v>15</v>
      </c>
      <c r="E37" s="5">
        <v>15</v>
      </c>
      <c r="F37" s="6">
        <v>0.39500000000000002</v>
      </c>
      <c r="G37" s="5">
        <v>45</v>
      </c>
      <c r="H37" s="4" t="s">
        <v>29</v>
      </c>
      <c r="I37" s="4" t="s">
        <v>29</v>
      </c>
      <c r="J37" s="4" t="s">
        <v>29</v>
      </c>
      <c r="K37" s="4" t="s">
        <v>30</v>
      </c>
      <c r="L37" s="4" t="s">
        <v>30</v>
      </c>
      <c r="M37" s="5">
        <v>0</v>
      </c>
      <c r="N37" s="5">
        <v>5</v>
      </c>
      <c r="O37" s="6">
        <v>1</v>
      </c>
      <c r="P37" s="5">
        <v>5</v>
      </c>
      <c r="Q37" s="5">
        <v>5</v>
      </c>
      <c r="R37" s="6">
        <v>1</v>
      </c>
      <c r="S37" s="5">
        <v>5</v>
      </c>
      <c r="T37" s="4" t="s">
        <v>30</v>
      </c>
      <c r="U37" s="4" t="s">
        <v>30</v>
      </c>
      <c r="V37" s="5">
        <v>0</v>
      </c>
    </row>
    <row r="38" spans="1:22" x14ac:dyDescent="0.35">
      <c r="A38" t="s">
        <v>63</v>
      </c>
      <c r="B38" s="5">
        <v>15</v>
      </c>
      <c r="C38" s="6">
        <v>0.81299999999999994</v>
      </c>
      <c r="D38" s="5">
        <v>15</v>
      </c>
      <c r="E38" s="5">
        <v>20</v>
      </c>
      <c r="F38" s="6">
        <v>0.90500000000000003</v>
      </c>
      <c r="G38" s="5">
        <v>20</v>
      </c>
      <c r="H38" s="5">
        <v>30</v>
      </c>
      <c r="I38" s="6">
        <v>0.51900000000000002</v>
      </c>
      <c r="J38" s="5">
        <v>55</v>
      </c>
      <c r="K38" s="4" t="s">
        <v>29</v>
      </c>
      <c r="L38" s="4" t="s">
        <v>29</v>
      </c>
      <c r="M38" s="4" t="s">
        <v>29</v>
      </c>
      <c r="N38" s="4" t="s">
        <v>29</v>
      </c>
      <c r="O38" s="4" t="s">
        <v>29</v>
      </c>
      <c r="P38" s="4" t="s">
        <v>29</v>
      </c>
      <c r="Q38" s="4" t="s">
        <v>29</v>
      </c>
      <c r="R38" s="4" t="s">
        <v>29</v>
      </c>
      <c r="S38" s="4" t="s">
        <v>29</v>
      </c>
      <c r="T38" s="4" t="s">
        <v>29</v>
      </c>
      <c r="U38" s="4" t="s">
        <v>29</v>
      </c>
      <c r="V38" s="4" t="s">
        <v>29</v>
      </c>
    </row>
    <row r="39" spans="1:22" x14ac:dyDescent="0.35">
      <c r="A39" t="s">
        <v>64</v>
      </c>
      <c r="B39" s="5">
        <v>35</v>
      </c>
      <c r="C39" s="6">
        <v>0.94399999999999995</v>
      </c>
      <c r="D39" s="5">
        <v>35</v>
      </c>
      <c r="E39" s="5">
        <v>20</v>
      </c>
      <c r="F39" s="6">
        <v>0.76</v>
      </c>
      <c r="G39" s="5">
        <v>25</v>
      </c>
      <c r="H39" s="5">
        <v>10</v>
      </c>
      <c r="I39" s="6">
        <v>0.73299999999999998</v>
      </c>
      <c r="J39" s="5">
        <v>15</v>
      </c>
      <c r="K39" s="5">
        <v>10</v>
      </c>
      <c r="L39" s="6">
        <v>0.75</v>
      </c>
      <c r="M39" s="5">
        <v>10</v>
      </c>
      <c r="N39" s="4" t="s">
        <v>30</v>
      </c>
      <c r="O39" s="4" t="s">
        <v>30</v>
      </c>
      <c r="P39" s="5">
        <v>0</v>
      </c>
      <c r="Q39" s="4" t="s">
        <v>30</v>
      </c>
      <c r="R39" s="4" t="s">
        <v>30</v>
      </c>
      <c r="S39" s="5">
        <v>0</v>
      </c>
      <c r="T39" s="4" t="s">
        <v>30</v>
      </c>
      <c r="U39" s="4" t="s">
        <v>30</v>
      </c>
      <c r="V39" s="5">
        <v>0</v>
      </c>
    </row>
    <row r="40" spans="1:22" x14ac:dyDescent="0.35">
      <c r="A40" t="s">
        <v>65</v>
      </c>
      <c r="B40" s="4" t="s">
        <v>29</v>
      </c>
      <c r="C40" s="4" t="s">
        <v>29</v>
      </c>
      <c r="D40" s="4" t="s">
        <v>29</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1080</v>
      </c>
      <c r="C42" s="8">
        <v>0.88500000000000001</v>
      </c>
      <c r="D42" s="7">
        <v>1220</v>
      </c>
      <c r="E42" s="7">
        <v>1015</v>
      </c>
      <c r="F42" s="8">
        <v>0.84099999999999997</v>
      </c>
      <c r="G42" s="7">
        <v>1205</v>
      </c>
      <c r="H42" s="7">
        <v>620</v>
      </c>
      <c r="I42" s="8">
        <v>0.81299999999999994</v>
      </c>
      <c r="J42" s="7">
        <v>760</v>
      </c>
      <c r="K42" s="7">
        <v>490</v>
      </c>
      <c r="L42" s="8">
        <v>0.91200000000000003</v>
      </c>
      <c r="M42" s="7">
        <v>535</v>
      </c>
      <c r="N42" s="7">
        <v>405</v>
      </c>
      <c r="O42" s="8">
        <v>0.94899999999999995</v>
      </c>
      <c r="P42" s="7">
        <v>430</v>
      </c>
      <c r="Q42" s="7">
        <v>505</v>
      </c>
      <c r="R42" s="8">
        <v>0.93700000000000006</v>
      </c>
      <c r="S42" s="7">
        <v>540</v>
      </c>
      <c r="T42" s="7">
        <v>455</v>
      </c>
      <c r="U42" s="8">
        <v>0.91400000000000003</v>
      </c>
      <c r="V42" s="7">
        <v>500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96</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5</v>
      </c>
      <c r="C5" s="6">
        <v>0.5</v>
      </c>
      <c r="D5" s="5">
        <v>15</v>
      </c>
      <c r="E5" s="5">
        <v>10</v>
      </c>
      <c r="F5" s="6">
        <v>1</v>
      </c>
      <c r="G5" s="5">
        <v>10</v>
      </c>
      <c r="H5" s="5">
        <v>30</v>
      </c>
      <c r="I5" s="6">
        <v>0.91400000000000003</v>
      </c>
      <c r="J5" s="5">
        <v>35</v>
      </c>
      <c r="K5" s="5">
        <v>20</v>
      </c>
      <c r="L5" s="6">
        <v>0.95</v>
      </c>
      <c r="M5" s="5">
        <v>20</v>
      </c>
      <c r="N5" s="5">
        <v>30</v>
      </c>
      <c r="O5" s="6">
        <v>0.93300000000000005</v>
      </c>
      <c r="P5" s="5">
        <v>30</v>
      </c>
      <c r="Q5" s="5">
        <v>15</v>
      </c>
      <c r="R5" s="6">
        <v>0.77300000000000002</v>
      </c>
      <c r="S5" s="5">
        <v>20</v>
      </c>
      <c r="T5" s="5">
        <v>20</v>
      </c>
      <c r="U5" s="6">
        <v>0.95699999999999996</v>
      </c>
      <c r="V5" s="5">
        <v>25</v>
      </c>
    </row>
    <row r="6" spans="1:22" x14ac:dyDescent="0.35">
      <c r="A6" t="s">
        <v>31</v>
      </c>
      <c r="B6" s="5">
        <v>175</v>
      </c>
      <c r="C6" s="6">
        <v>0.872</v>
      </c>
      <c r="D6" s="5">
        <v>205</v>
      </c>
      <c r="E6" s="5">
        <v>205</v>
      </c>
      <c r="F6" s="6">
        <v>0.91200000000000003</v>
      </c>
      <c r="G6" s="5">
        <v>225</v>
      </c>
      <c r="H6" s="5">
        <v>185</v>
      </c>
      <c r="I6" s="6">
        <v>0.91600000000000004</v>
      </c>
      <c r="J6" s="5">
        <v>200</v>
      </c>
      <c r="K6" s="5">
        <v>160</v>
      </c>
      <c r="L6" s="6">
        <v>0.79400000000000004</v>
      </c>
      <c r="M6" s="5">
        <v>205</v>
      </c>
      <c r="N6" s="5">
        <v>175</v>
      </c>
      <c r="O6" s="6">
        <v>0.83599999999999997</v>
      </c>
      <c r="P6" s="5">
        <v>205</v>
      </c>
      <c r="Q6" s="5">
        <v>155</v>
      </c>
      <c r="R6" s="6">
        <v>0.85</v>
      </c>
      <c r="S6" s="5">
        <v>180</v>
      </c>
      <c r="T6" s="5">
        <v>165</v>
      </c>
      <c r="U6" s="6">
        <v>0.89100000000000001</v>
      </c>
      <c r="V6" s="5">
        <v>185</v>
      </c>
    </row>
    <row r="7" spans="1:22" x14ac:dyDescent="0.35">
      <c r="A7" t="s">
        <v>32</v>
      </c>
      <c r="B7" s="4" t="s">
        <v>29</v>
      </c>
      <c r="C7" s="4" t="s">
        <v>29</v>
      </c>
      <c r="D7" s="5">
        <v>5</v>
      </c>
      <c r="E7" s="4" t="s">
        <v>29</v>
      </c>
      <c r="F7" s="4" t="s">
        <v>29</v>
      </c>
      <c r="G7" s="5">
        <v>5</v>
      </c>
      <c r="H7" s="5">
        <v>5</v>
      </c>
      <c r="I7" s="6">
        <v>0.63600000000000001</v>
      </c>
      <c r="J7" s="5">
        <v>10</v>
      </c>
      <c r="K7" s="5">
        <v>15</v>
      </c>
      <c r="L7" s="6">
        <v>1</v>
      </c>
      <c r="M7" s="5">
        <v>15</v>
      </c>
      <c r="N7" s="5">
        <v>15</v>
      </c>
      <c r="O7" s="6">
        <v>0.83299999999999996</v>
      </c>
      <c r="P7" s="5">
        <v>20</v>
      </c>
      <c r="Q7" s="5">
        <v>5</v>
      </c>
      <c r="R7" s="6">
        <v>0.55600000000000005</v>
      </c>
      <c r="S7" s="5">
        <v>10</v>
      </c>
      <c r="T7" s="4" t="s">
        <v>29</v>
      </c>
      <c r="U7" s="4" t="s">
        <v>29</v>
      </c>
      <c r="V7" s="4" t="s">
        <v>29</v>
      </c>
    </row>
    <row r="8" spans="1:22" x14ac:dyDescent="0.35">
      <c r="A8" t="s">
        <v>33</v>
      </c>
      <c r="B8" s="5">
        <v>35</v>
      </c>
      <c r="C8" s="6">
        <v>0.70599999999999996</v>
      </c>
      <c r="D8" s="5">
        <v>50</v>
      </c>
      <c r="E8" s="5">
        <v>60</v>
      </c>
      <c r="F8" s="6">
        <v>0.82199999999999995</v>
      </c>
      <c r="G8" s="5">
        <v>75</v>
      </c>
      <c r="H8" s="5">
        <v>15</v>
      </c>
      <c r="I8" s="6">
        <v>0.83299999999999996</v>
      </c>
      <c r="J8" s="5">
        <v>20</v>
      </c>
      <c r="K8" s="4" t="s">
        <v>29</v>
      </c>
      <c r="L8" s="4" t="s">
        <v>29</v>
      </c>
      <c r="M8" s="4" t="s">
        <v>29</v>
      </c>
      <c r="N8" s="4" t="s">
        <v>30</v>
      </c>
      <c r="O8" s="4" t="s">
        <v>30</v>
      </c>
      <c r="P8" s="5">
        <v>0</v>
      </c>
      <c r="Q8" s="5">
        <v>10</v>
      </c>
      <c r="R8" s="6">
        <v>1</v>
      </c>
      <c r="S8" s="5">
        <v>10</v>
      </c>
      <c r="T8" s="5">
        <v>10</v>
      </c>
      <c r="U8" s="6">
        <v>1</v>
      </c>
      <c r="V8" s="5">
        <v>10</v>
      </c>
    </row>
    <row r="9" spans="1:22" x14ac:dyDescent="0.35">
      <c r="A9" t="s">
        <v>34</v>
      </c>
      <c r="B9" s="5">
        <v>15</v>
      </c>
      <c r="C9" s="6">
        <v>0.84199999999999997</v>
      </c>
      <c r="D9" s="5">
        <v>20</v>
      </c>
      <c r="E9" s="5">
        <v>0</v>
      </c>
      <c r="F9" s="6">
        <v>0</v>
      </c>
      <c r="G9" s="4" t="s">
        <v>29</v>
      </c>
      <c r="H9" s="4" t="s">
        <v>29</v>
      </c>
      <c r="I9" s="4" t="s">
        <v>29</v>
      </c>
      <c r="J9" s="4" t="s">
        <v>29</v>
      </c>
      <c r="K9" s="5">
        <v>15</v>
      </c>
      <c r="L9" s="6">
        <v>1</v>
      </c>
      <c r="M9" s="5">
        <v>15</v>
      </c>
      <c r="N9" s="5">
        <v>10</v>
      </c>
      <c r="O9" s="6">
        <v>1</v>
      </c>
      <c r="P9" s="5">
        <v>10</v>
      </c>
      <c r="Q9" s="5">
        <v>30</v>
      </c>
      <c r="R9" s="6">
        <v>0.90300000000000002</v>
      </c>
      <c r="S9" s="5">
        <v>30</v>
      </c>
      <c r="T9" s="4" t="s">
        <v>29</v>
      </c>
      <c r="U9" s="4" t="s">
        <v>29</v>
      </c>
      <c r="V9" s="4" t="s">
        <v>29</v>
      </c>
    </row>
    <row r="10" spans="1:22" x14ac:dyDescent="0.35">
      <c r="A10" t="s">
        <v>35</v>
      </c>
      <c r="B10" s="4" t="s">
        <v>29</v>
      </c>
      <c r="C10" s="4" t="s">
        <v>29</v>
      </c>
      <c r="D10" s="5">
        <v>5</v>
      </c>
      <c r="E10" s="5">
        <v>10</v>
      </c>
      <c r="F10" s="6">
        <v>0.66700000000000004</v>
      </c>
      <c r="G10" s="5">
        <v>15</v>
      </c>
      <c r="H10" s="5">
        <v>10</v>
      </c>
      <c r="I10" s="6">
        <v>0.68799999999999994</v>
      </c>
      <c r="J10" s="5">
        <v>15</v>
      </c>
      <c r="K10" s="4" t="s">
        <v>29</v>
      </c>
      <c r="L10" s="4" t="s">
        <v>29</v>
      </c>
      <c r="M10" s="5">
        <v>5</v>
      </c>
      <c r="N10" s="4" t="s">
        <v>29</v>
      </c>
      <c r="O10" s="4" t="s">
        <v>29</v>
      </c>
      <c r="P10" s="4" t="s">
        <v>29</v>
      </c>
      <c r="Q10" s="5">
        <v>20</v>
      </c>
      <c r="R10" s="6">
        <v>1</v>
      </c>
      <c r="S10" s="5">
        <v>20</v>
      </c>
      <c r="T10" s="5">
        <v>10</v>
      </c>
      <c r="U10" s="6">
        <v>0.88900000000000001</v>
      </c>
      <c r="V10" s="5">
        <v>10</v>
      </c>
    </row>
    <row r="11" spans="1:22" x14ac:dyDescent="0.35">
      <c r="A11" t="s">
        <v>36</v>
      </c>
      <c r="B11" s="4" t="s">
        <v>30</v>
      </c>
      <c r="C11" s="4" t="s">
        <v>30</v>
      </c>
      <c r="D11" s="5">
        <v>0</v>
      </c>
      <c r="E11" s="4" t="s">
        <v>30</v>
      </c>
      <c r="F11" s="4" t="s">
        <v>30</v>
      </c>
      <c r="G11" s="5">
        <v>0</v>
      </c>
      <c r="H11" s="4" t="s">
        <v>29</v>
      </c>
      <c r="I11" s="4" t="s">
        <v>29</v>
      </c>
      <c r="J11" s="4" t="s">
        <v>29</v>
      </c>
      <c r="K11" s="4" t="s">
        <v>29</v>
      </c>
      <c r="L11" s="4" t="s">
        <v>29</v>
      </c>
      <c r="M11" s="4" t="s">
        <v>29</v>
      </c>
      <c r="N11" s="4" t="s">
        <v>30</v>
      </c>
      <c r="O11" s="4" t="s">
        <v>30</v>
      </c>
      <c r="P11" s="5">
        <v>0</v>
      </c>
      <c r="Q11" s="4" t="s">
        <v>30</v>
      </c>
      <c r="R11" s="4" t="s">
        <v>30</v>
      </c>
      <c r="S11" s="5">
        <v>0</v>
      </c>
      <c r="T11" s="4" t="s">
        <v>30</v>
      </c>
      <c r="U11" s="4" t="s">
        <v>30</v>
      </c>
      <c r="V11" s="5">
        <v>0</v>
      </c>
    </row>
    <row r="12" spans="1:22" x14ac:dyDescent="0.35">
      <c r="A12" t="s">
        <v>37</v>
      </c>
      <c r="B12" s="5">
        <v>20</v>
      </c>
      <c r="C12" s="6">
        <v>0.95199999999999996</v>
      </c>
      <c r="D12" s="5">
        <v>20</v>
      </c>
      <c r="E12" s="4" t="s">
        <v>29</v>
      </c>
      <c r="F12" s="4" t="s">
        <v>29</v>
      </c>
      <c r="G12" s="4" t="s">
        <v>29</v>
      </c>
      <c r="H12" s="4" t="s">
        <v>29</v>
      </c>
      <c r="I12" s="4" t="s">
        <v>29</v>
      </c>
      <c r="J12" s="4" t="s">
        <v>29</v>
      </c>
      <c r="K12" s="5">
        <v>35</v>
      </c>
      <c r="L12" s="6">
        <v>1</v>
      </c>
      <c r="M12" s="5">
        <v>35</v>
      </c>
      <c r="N12" s="4" t="s">
        <v>29</v>
      </c>
      <c r="O12" s="4" t="s">
        <v>29</v>
      </c>
      <c r="P12" s="5">
        <v>30</v>
      </c>
      <c r="Q12" s="5">
        <v>15</v>
      </c>
      <c r="R12" s="6">
        <v>0.94399999999999995</v>
      </c>
      <c r="S12" s="5">
        <v>20</v>
      </c>
      <c r="T12" s="5">
        <v>15</v>
      </c>
      <c r="U12" s="6">
        <v>0.94399999999999995</v>
      </c>
      <c r="V12" s="5">
        <v>20</v>
      </c>
    </row>
    <row r="13" spans="1:22" x14ac:dyDescent="0.35">
      <c r="A13" t="s">
        <v>38</v>
      </c>
      <c r="B13" s="4" t="s">
        <v>30</v>
      </c>
      <c r="C13" s="4" t="s">
        <v>30</v>
      </c>
      <c r="D13" s="5">
        <v>0</v>
      </c>
      <c r="E13" s="5">
        <v>10</v>
      </c>
      <c r="F13" s="6">
        <v>1</v>
      </c>
      <c r="G13" s="5">
        <v>10</v>
      </c>
      <c r="H13" s="4" t="s">
        <v>29</v>
      </c>
      <c r="I13" s="4" t="s">
        <v>29</v>
      </c>
      <c r="J13" s="4" t="s">
        <v>29</v>
      </c>
      <c r="K13" s="4" t="s">
        <v>30</v>
      </c>
      <c r="L13" s="4" t="s">
        <v>30</v>
      </c>
      <c r="M13" s="5">
        <v>0</v>
      </c>
      <c r="N13" s="4" t="s">
        <v>30</v>
      </c>
      <c r="O13" s="4" t="s">
        <v>30</v>
      </c>
      <c r="P13" s="5">
        <v>0</v>
      </c>
      <c r="Q13" s="4" t="s">
        <v>29</v>
      </c>
      <c r="R13" s="4" t="s">
        <v>29</v>
      </c>
      <c r="S13" s="4" t="s">
        <v>29</v>
      </c>
      <c r="T13" s="4" t="s">
        <v>30</v>
      </c>
      <c r="U13" s="4" t="s">
        <v>30</v>
      </c>
      <c r="V13" s="5">
        <v>0</v>
      </c>
    </row>
    <row r="14" spans="1:22" x14ac:dyDescent="0.35">
      <c r="A14" t="s">
        <v>39</v>
      </c>
      <c r="B14" s="4" t="s">
        <v>29</v>
      </c>
      <c r="C14" s="4" t="s">
        <v>29</v>
      </c>
      <c r="D14" s="4" t="s">
        <v>29</v>
      </c>
      <c r="E14" s="5">
        <v>0</v>
      </c>
      <c r="F14" s="6">
        <v>0</v>
      </c>
      <c r="G14" s="4" t="s">
        <v>29</v>
      </c>
      <c r="H14" s="5">
        <v>0</v>
      </c>
      <c r="I14" s="6">
        <v>0</v>
      </c>
      <c r="J14" s="4" t="s">
        <v>29</v>
      </c>
      <c r="K14" s="5">
        <v>5</v>
      </c>
      <c r="L14" s="6">
        <v>0.71399999999999997</v>
      </c>
      <c r="M14" s="5">
        <v>5</v>
      </c>
      <c r="N14" s="5">
        <v>0</v>
      </c>
      <c r="O14" s="6">
        <v>0</v>
      </c>
      <c r="P14" s="4" t="s">
        <v>29</v>
      </c>
      <c r="Q14" s="4" t="s">
        <v>29</v>
      </c>
      <c r="R14" s="4" t="s">
        <v>29</v>
      </c>
      <c r="S14" s="4" t="s">
        <v>29</v>
      </c>
      <c r="T14" s="5">
        <v>10</v>
      </c>
      <c r="U14" s="6">
        <v>1</v>
      </c>
      <c r="V14" s="5">
        <v>10</v>
      </c>
    </row>
    <row r="15" spans="1:22" x14ac:dyDescent="0.35">
      <c r="A15" t="s">
        <v>40</v>
      </c>
      <c r="B15" s="5">
        <v>70</v>
      </c>
      <c r="C15" s="6">
        <v>0.76900000000000002</v>
      </c>
      <c r="D15" s="5">
        <v>90</v>
      </c>
      <c r="E15" s="5">
        <v>35</v>
      </c>
      <c r="F15" s="6">
        <v>0.88100000000000001</v>
      </c>
      <c r="G15" s="5">
        <v>40</v>
      </c>
      <c r="H15" s="5">
        <v>40</v>
      </c>
      <c r="I15" s="6">
        <v>0.80400000000000005</v>
      </c>
      <c r="J15" s="5">
        <v>50</v>
      </c>
      <c r="K15" s="5">
        <v>50</v>
      </c>
      <c r="L15" s="6">
        <v>0.85</v>
      </c>
      <c r="M15" s="5">
        <v>60</v>
      </c>
      <c r="N15" s="5">
        <v>35</v>
      </c>
      <c r="O15" s="6">
        <v>0.72499999999999998</v>
      </c>
      <c r="P15" s="5">
        <v>50</v>
      </c>
      <c r="Q15" s="5">
        <v>40</v>
      </c>
      <c r="R15" s="6">
        <v>0.76900000000000002</v>
      </c>
      <c r="S15" s="5">
        <v>50</v>
      </c>
      <c r="T15" s="5">
        <v>40</v>
      </c>
      <c r="U15" s="6">
        <v>0.88400000000000001</v>
      </c>
      <c r="V15" s="5">
        <v>45</v>
      </c>
    </row>
    <row r="16" spans="1:22" x14ac:dyDescent="0.35">
      <c r="A16" t="s">
        <v>41</v>
      </c>
      <c r="B16" s="5">
        <v>5</v>
      </c>
      <c r="C16" s="6">
        <v>1</v>
      </c>
      <c r="D16" s="5">
        <v>5</v>
      </c>
      <c r="E16" s="4" t="s">
        <v>30</v>
      </c>
      <c r="F16" s="4" t="s">
        <v>30</v>
      </c>
      <c r="G16" s="5">
        <v>0</v>
      </c>
      <c r="H16" s="4" t="s">
        <v>29</v>
      </c>
      <c r="I16" s="4" t="s">
        <v>29</v>
      </c>
      <c r="J16" s="4" t="s">
        <v>29</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5">
        <v>0</v>
      </c>
      <c r="C17" s="6">
        <v>0</v>
      </c>
      <c r="D17" s="4" t="s">
        <v>29</v>
      </c>
      <c r="E17" s="4" t="s">
        <v>30</v>
      </c>
      <c r="F17" s="4" t="s">
        <v>30</v>
      </c>
      <c r="G17" s="5">
        <v>0</v>
      </c>
      <c r="H17" s="4" t="s">
        <v>30</v>
      </c>
      <c r="I17" s="4" t="s">
        <v>30</v>
      </c>
      <c r="J17" s="5">
        <v>0</v>
      </c>
      <c r="K17" s="4" t="s">
        <v>30</v>
      </c>
      <c r="L17" s="4" t="s">
        <v>30</v>
      </c>
      <c r="M17" s="5">
        <v>0</v>
      </c>
      <c r="N17" s="5">
        <v>0</v>
      </c>
      <c r="O17" s="6">
        <v>0</v>
      </c>
      <c r="P17" s="4" t="s">
        <v>29</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5">
        <v>10</v>
      </c>
      <c r="C19" s="6">
        <v>0.4</v>
      </c>
      <c r="D19" s="5">
        <v>25</v>
      </c>
      <c r="E19" s="5">
        <v>25</v>
      </c>
      <c r="F19" s="6">
        <v>0.85699999999999998</v>
      </c>
      <c r="G19" s="5">
        <v>30</v>
      </c>
      <c r="H19" s="5">
        <v>10</v>
      </c>
      <c r="I19" s="6">
        <v>0.9</v>
      </c>
      <c r="J19" s="5">
        <v>10</v>
      </c>
      <c r="K19" s="4" t="s">
        <v>30</v>
      </c>
      <c r="L19" s="4" t="s">
        <v>30</v>
      </c>
      <c r="M19" s="5">
        <v>0</v>
      </c>
      <c r="N19" s="4" t="s">
        <v>29</v>
      </c>
      <c r="O19" s="4" t="s">
        <v>29</v>
      </c>
      <c r="P19" s="4" t="s">
        <v>29</v>
      </c>
      <c r="Q19" s="4" t="s">
        <v>29</v>
      </c>
      <c r="R19" s="4" t="s">
        <v>29</v>
      </c>
      <c r="S19" s="4" t="s">
        <v>29</v>
      </c>
      <c r="T19" s="4" t="s">
        <v>29</v>
      </c>
      <c r="U19" s="4" t="s">
        <v>29</v>
      </c>
      <c r="V19" s="5">
        <v>5</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65</v>
      </c>
      <c r="C22" s="6">
        <v>0.84</v>
      </c>
      <c r="D22" s="5">
        <v>75</v>
      </c>
      <c r="E22" s="5">
        <v>60</v>
      </c>
      <c r="F22" s="6">
        <v>0.96699999999999997</v>
      </c>
      <c r="G22" s="5">
        <v>60</v>
      </c>
      <c r="H22" s="5">
        <v>65</v>
      </c>
      <c r="I22" s="6">
        <v>0.94</v>
      </c>
      <c r="J22" s="5">
        <v>65</v>
      </c>
      <c r="K22" s="5">
        <v>20</v>
      </c>
      <c r="L22" s="6">
        <v>0.91700000000000004</v>
      </c>
      <c r="M22" s="5">
        <v>25</v>
      </c>
      <c r="N22" s="5">
        <v>30</v>
      </c>
      <c r="O22" s="6">
        <v>0.73199999999999998</v>
      </c>
      <c r="P22" s="5">
        <v>40</v>
      </c>
      <c r="Q22" s="5">
        <v>30</v>
      </c>
      <c r="R22" s="6">
        <v>1</v>
      </c>
      <c r="S22" s="5">
        <v>30</v>
      </c>
      <c r="T22" s="5">
        <v>30</v>
      </c>
      <c r="U22" s="6">
        <v>1</v>
      </c>
      <c r="V22" s="5">
        <v>30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5">
        <v>75</v>
      </c>
      <c r="C25" s="6">
        <v>0.875</v>
      </c>
      <c r="D25" s="5">
        <v>90</v>
      </c>
      <c r="E25" s="5">
        <v>50</v>
      </c>
      <c r="F25" s="6">
        <v>0.71599999999999997</v>
      </c>
      <c r="G25" s="5">
        <v>65</v>
      </c>
      <c r="H25" s="5">
        <v>55</v>
      </c>
      <c r="I25" s="6">
        <v>0.9</v>
      </c>
      <c r="J25" s="5">
        <v>60</v>
      </c>
      <c r="K25" s="5">
        <v>35</v>
      </c>
      <c r="L25" s="6">
        <v>1</v>
      </c>
      <c r="M25" s="5">
        <v>35</v>
      </c>
      <c r="N25" s="5">
        <v>30</v>
      </c>
      <c r="O25" s="6">
        <v>0.96799999999999997</v>
      </c>
      <c r="P25" s="5">
        <v>30</v>
      </c>
      <c r="Q25" s="5">
        <v>35</v>
      </c>
      <c r="R25" s="6">
        <v>0.97399999999999998</v>
      </c>
      <c r="S25" s="5">
        <v>40</v>
      </c>
      <c r="T25" s="5">
        <v>35</v>
      </c>
      <c r="U25" s="6">
        <v>1</v>
      </c>
      <c r="V25" s="5">
        <v>35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5</v>
      </c>
      <c r="C29" s="6">
        <v>1</v>
      </c>
      <c r="D29" s="5">
        <v>5</v>
      </c>
      <c r="E29" s="4" t="s">
        <v>30</v>
      </c>
      <c r="F29" s="4" t="s">
        <v>30</v>
      </c>
      <c r="G29" s="5">
        <v>0</v>
      </c>
      <c r="H29" s="4" t="s">
        <v>29</v>
      </c>
      <c r="I29" s="4" t="s">
        <v>29</v>
      </c>
      <c r="J29" s="4" t="s">
        <v>29</v>
      </c>
      <c r="K29" s="4" t="s">
        <v>29</v>
      </c>
      <c r="L29" s="4" t="s">
        <v>29</v>
      </c>
      <c r="M29" s="4" t="s">
        <v>29</v>
      </c>
      <c r="N29" s="5">
        <v>5</v>
      </c>
      <c r="O29" s="6">
        <v>1</v>
      </c>
      <c r="P29" s="5">
        <v>5</v>
      </c>
      <c r="Q29" s="5">
        <v>0</v>
      </c>
      <c r="R29" s="6">
        <v>0</v>
      </c>
      <c r="S29" s="5">
        <v>5</v>
      </c>
      <c r="T29" s="4" t="s">
        <v>30</v>
      </c>
      <c r="U29" s="4" t="s">
        <v>30</v>
      </c>
      <c r="V29" s="5">
        <v>0</v>
      </c>
    </row>
    <row r="30" spans="1:22" x14ac:dyDescent="0.35">
      <c r="A30" t="s">
        <v>55</v>
      </c>
      <c r="B30" s="5">
        <v>55</v>
      </c>
      <c r="C30" s="6">
        <v>0.68400000000000005</v>
      </c>
      <c r="D30" s="5">
        <v>80</v>
      </c>
      <c r="E30" s="5">
        <v>55</v>
      </c>
      <c r="F30" s="6">
        <v>0.753</v>
      </c>
      <c r="G30" s="5">
        <v>75</v>
      </c>
      <c r="H30" s="5">
        <v>75</v>
      </c>
      <c r="I30" s="6">
        <v>0.93799999999999994</v>
      </c>
      <c r="J30" s="5">
        <v>80</v>
      </c>
      <c r="K30" s="5">
        <v>40</v>
      </c>
      <c r="L30" s="6">
        <v>0.95199999999999996</v>
      </c>
      <c r="M30" s="5">
        <v>40</v>
      </c>
      <c r="N30" s="5">
        <v>35</v>
      </c>
      <c r="O30" s="6">
        <v>0.89500000000000002</v>
      </c>
      <c r="P30" s="5">
        <v>40</v>
      </c>
      <c r="Q30" s="5">
        <v>30</v>
      </c>
      <c r="R30" s="6">
        <v>0.91400000000000003</v>
      </c>
      <c r="S30" s="5">
        <v>35</v>
      </c>
      <c r="T30" s="5">
        <v>35</v>
      </c>
      <c r="U30" s="6">
        <v>0.89500000000000002</v>
      </c>
      <c r="V30" s="5">
        <v>40</v>
      </c>
    </row>
    <row r="31" spans="1:22" x14ac:dyDescent="0.35">
      <c r="A31" t="s">
        <v>56</v>
      </c>
      <c r="B31" s="5">
        <v>10</v>
      </c>
      <c r="C31" s="6">
        <v>0.61099999999999999</v>
      </c>
      <c r="D31" s="5">
        <v>20</v>
      </c>
      <c r="E31" s="5">
        <v>35</v>
      </c>
      <c r="F31" s="6">
        <v>0.91700000000000004</v>
      </c>
      <c r="G31" s="5">
        <v>35</v>
      </c>
      <c r="H31" s="4" t="s">
        <v>29</v>
      </c>
      <c r="I31" s="4" t="s">
        <v>29</v>
      </c>
      <c r="J31" s="4" t="s">
        <v>29</v>
      </c>
      <c r="K31" s="4" t="s">
        <v>30</v>
      </c>
      <c r="L31" s="4" t="s">
        <v>30</v>
      </c>
      <c r="M31" s="5">
        <v>0</v>
      </c>
      <c r="N31" s="4" t="s">
        <v>30</v>
      </c>
      <c r="O31" s="4" t="s">
        <v>30</v>
      </c>
      <c r="P31" s="5">
        <v>0</v>
      </c>
      <c r="Q31" s="4" t="s">
        <v>29</v>
      </c>
      <c r="R31" s="4" t="s">
        <v>29</v>
      </c>
      <c r="S31" s="4" t="s">
        <v>29</v>
      </c>
      <c r="T31" s="5">
        <v>0</v>
      </c>
      <c r="U31" s="6">
        <v>0</v>
      </c>
      <c r="V31" s="4" t="s">
        <v>29</v>
      </c>
    </row>
    <row r="32" spans="1:22" x14ac:dyDescent="0.35">
      <c r="A32" t="s">
        <v>57</v>
      </c>
      <c r="B32" s="5">
        <v>0</v>
      </c>
      <c r="C32" s="6">
        <v>0</v>
      </c>
      <c r="D32" s="4" t="s">
        <v>29</v>
      </c>
      <c r="E32" s="5">
        <v>0</v>
      </c>
      <c r="F32" s="6">
        <v>0</v>
      </c>
      <c r="G32" s="4" t="s">
        <v>29</v>
      </c>
      <c r="H32" s="5">
        <v>0</v>
      </c>
      <c r="I32" s="6">
        <v>0</v>
      </c>
      <c r="J32" s="4" t="s">
        <v>29</v>
      </c>
      <c r="K32" s="4" t="s">
        <v>30</v>
      </c>
      <c r="L32" s="4" t="s">
        <v>30</v>
      </c>
      <c r="M32" s="5">
        <v>0</v>
      </c>
      <c r="N32" s="4" t="s">
        <v>30</v>
      </c>
      <c r="O32" s="4" t="s">
        <v>30</v>
      </c>
      <c r="P32" s="5">
        <v>0</v>
      </c>
      <c r="Q32" s="4" t="s">
        <v>30</v>
      </c>
      <c r="R32" s="4" t="s">
        <v>30</v>
      </c>
      <c r="S32" s="5">
        <v>0</v>
      </c>
      <c r="T32" s="4" t="s">
        <v>29</v>
      </c>
      <c r="U32" s="4" t="s">
        <v>29</v>
      </c>
      <c r="V32" s="5">
        <v>5</v>
      </c>
    </row>
    <row r="33" spans="1:22" x14ac:dyDescent="0.35">
      <c r="A33" t="s">
        <v>58</v>
      </c>
      <c r="B33" s="4" t="s">
        <v>30</v>
      </c>
      <c r="C33" s="4" t="s">
        <v>30</v>
      </c>
      <c r="D33" s="5">
        <v>0</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5">
        <v>5</v>
      </c>
      <c r="C34" s="6">
        <v>0.6</v>
      </c>
      <c r="D34" s="5">
        <v>10</v>
      </c>
      <c r="E34" s="4" t="s">
        <v>29</v>
      </c>
      <c r="F34" s="4" t="s">
        <v>29</v>
      </c>
      <c r="G34" s="4" t="s">
        <v>29</v>
      </c>
      <c r="H34" s="5">
        <v>10</v>
      </c>
      <c r="I34" s="6">
        <v>0.72699999999999998</v>
      </c>
      <c r="J34" s="5">
        <v>10</v>
      </c>
      <c r="K34" s="4" t="s">
        <v>29</v>
      </c>
      <c r="L34" s="4" t="s">
        <v>29</v>
      </c>
      <c r="M34" s="4" t="s">
        <v>29</v>
      </c>
      <c r="N34" s="5">
        <v>5</v>
      </c>
      <c r="O34" s="6">
        <v>1</v>
      </c>
      <c r="P34" s="5">
        <v>5</v>
      </c>
      <c r="Q34" s="5">
        <v>10</v>
      </c>
      <c r="R34" s="6">
        <v>0.71399999999999997</v>
      </c>
      <c r="S34" s="5">
        <v>15</v>
      </c>
      <c r="T34" s="5">
        <v>15</v>
      </c>
      <c r="U34" s="6">
        <v>0.81299999999999994</v>
      </c>
      <c r="V34" s="5">
        <v>15</v>
      </c>
    </row>
    <row r="35" spans="1:22" x14ac:dyDescent="0.35">
      <c r="A35" t="s">
        <v>60</v>
      </c>
      <c r="B35" s="4" t="s">
        <v>30</v>
      </c>
      <c r="C35" s="4" t="s">
        <v>30</v>
      </c>
      <c r="D35" s="5">
        <v>0</v>
      </c>
      <c r="E35" s="4" t="s">
        <v>30</v>
      </c>
      <c r="F35" s="4" t="s">
        <v>30</v>
      </c>
      <c r="G35" s="5">
        <v>0</v>
      </c>
      <c r="H35" s="4" t="s">
        <v>29</v>
      </c>
      <c r="I35" s="4" t="s">
        <v>29</v>
      </c>
      <c r="J35" s="4" t="s">
        <v>29</v>
      </c>
      <c r="K35" s="4" t="s">
        <v>29</v>
      </c>
      <c r="L35" s="4" t="s">
        <v>29</v>
      </c>
      <c r="M35" s="4" t="s">
        <v>29</v>
      </c>
      <c r="N35" s="4" t="s">
        <v>30</v>
      </c>
      <c r="O35" s="4" t="s">
        <v>30</v>
      </c>
      <c r="P35" s="5">
        <v>0</v>
      </c>
      <c r="Q35" s="5">
        <v>5</v>
      </c>
      <c r="R35" s="6">
        <v>1</v>
      </c>
      <c r="S35" s="5">
        <v>5</v>
      </c>
      <c r="T35" s="4" t="s">
        <v>29</v>
      </c>
      <c r="U35" s="4" t="s">
        <v>29</v>
      </c>
      <c r="V35" s="5">
        <v>5</v>
      </c>
    </row>
    <row r="36" spans="1:22" x14ac:dyDescent="0.35">
      <c r="A36" t="s">
        <v>61</v>
      </c>
      <c r="B36" s="5">
        <v>5</v>
      </c>
      <c r="C36" s="6">
        <v>0.71399999999999997</v>
      </c>
      <c r="D36" s="5">
        <v>5</v>
      </c>
      <c r="E36" s="5">
        <v>5</v>
      </c>
      <c r="F36" s="6">
        <v>0.625</v>
      </c>
      <c r="G36" s="5">
        <v>10</v>
      </c>
      <c r="H36" s="4" t="s">
        <v>29</v>
      </c>
      <c r="I36" s="4" t="s">
        <v>29</v>
      </c>
      <c r="J36" s="5">
        <v>5</v>
      </c>
      <c r="K36" s="4" t="s">
        <v>30</v>
      </c>
      <c r="L36" s="4" t="s">
        <v>30</v>
      </c>
      <c r="M36" s="5">
        <v>0</v>
      </c>
      <c r="N36" s="5">
        <v>10</v>
      </c>
      <c r="O36" s="6">
        <v>0.78600000000000003</v>
      </c>
      <c r="P36" s="5">
        <v>15</v>
      </c>
      <c r="Q36" s="5">
        <v>0</v>
      </c>
      <c r="R36" s="6">
        <v>0</v>
      </c>
      <c r="S36" s="5">
        <v>5</v>
      </c>
      <c r="T36" s="4" t="s">
        <v>29</v>
      </c>
      <c r="U36" s="4" t="s">
        <v>29</v>
      </c>
      <c r="V36" s="4" t="s">
        <v>29</v>
      </c>
    </row>
    <row r="37" spans="1:22" x14ac:dyDescent="0.35">
      <c r="A37" t="s">
        <v>62</v>
      </c>
      <c r="B37" s="5">
        <v>15</v>
      </c>
      <c r="C37" s="6">
        <v>0.93300000000000005</v>
      </c>
      <c r="D37" s="5">
        <v>15</v>
      </c>
      <c r="E37" s="4" t="s">
        <v>30</v>
      </c>
      <c r="F37" s="4" t="s">
        <v>30</v>
      </c>
      <c r="G37" s="5">
        <v>0</v>
      </c>
      <c r="H37" s="4" t="s">
        <v>30</v>
      </c>
      <c r="I37" s="4" t="s">
        <v>30</v>
      </c>
      <c r="J37" s="5">
        <v>0</v>
      </c>
      <c r="K37" s="4" t="s">
        <v>30</v>
      </c>
      <c r="L37" s="4" t="s">
        <v>30</v>
      </c>
      <c r="M37" s="5">
        <v>0</v>
      </c>
      <c r="N37" s="4" t="s">
        <v>30</v>
      </c>
      <c r="O37" s="4" t="s">
        <v>30</v>
      </c>
      <c r="P37" s="5">
        <v>0</v>
      </c>
      <c r="Q37" s="4" t="s">
        <v>30</v>
      </c>
      <c r="R37" s="4" t="s">
        <v>30</v>
      </c>
      <c r="S37" s="5">
        <v>0</v>
      </c>
      <c r="T37" s="5">
        <v>5</v>
      </c>
      <c r="U37" s="6">
        <v>1</v>
      </c>
      <c r="V37" s="5">
        <v>5</v>
      </c>
    </row>
    <row r="38" spans="1:22" x14ac:dyDescent="0.35">
      <c r="A38" t="s">
        <v>63</v>
      </c>
      <c r="B38" s="5">
        <v>0</v>
      </c>
      <c r="C38" s="6">
        <v>0</v>
      </c>
      <c r="D38" s="4" t="s">
        <v>29</v>
      </c>
      <c r="E38" s="5">
        <v>0</v>
      </c>
      <c r="F38" s="6">
        <v>0</v>
      </c>
      <c r="G38" s="4" t="s">
        <v>29</v>
      </c>
      <c r="H38" s="5">
        <v>0</v>
      </c>
      <c r="I38" s="6">
        <v>0</v>
      </c>
      <c r="J38" s="5">
        <v>10</v>
      </c>
      <c r="K38" s="4" t="s">
        <v>30</v>
      </c>
      <c r="L38" s="4" t="s">
        <v>30</v>
      </c>
      <c r="M38" s="5">
        <v>0</v>
      </c>
      <c r="N38" s="4" t="s">
        <v>30</v>
      </c>
      <c r="O38" s="4" t="s">
        <v>30</v>
      </c>
      <c r="P38" s="5">
        <v>0</v>
      </c>
      <c r="Q38" s="4" t="s">
        <v>30</v>
      </c>
      <c r="R38" s="4" t="s">
        <v>30</v>
      </c>
      <c r="S38" s="5">
        <v>0</v>
      </c>
      <c r="T38" s="4" t="s">
        <v>29</v>
      </c>
      <c r="U38" s="4" t="s">
        <v>29</v>
      </c>
      <c r="V38" s="4" t="s">
        <v>29</v>
      </c>
    </row>
    <row r="39" spans="1:22" x14ac:dyDescent="0.35">
      <c r="A39" t="s">
        <v>64</v>
      </c>
      <c r="B39" s="5">
        <v>30</v>
      </c>
      <c r="C39" s="6">
        <v>0.72699999999999998</v>
      </c>
      <c r="D39" s="5">
        <v>45</v>
      </c>
      <c r="E39" s="5">
        <v>40</v>
      </c>
      <c r="F39" s="6">
        <v>0.88400000000000001</v>
      </c>
      <c r="G39" s="5">
        <v>45</v>
      </c>
      <c r="H39" s="5">
        <v>5</v>
      </c>
      <c r="I39" s="6">
        <v>0.71399999999999997</v>
      </c>
      <c r="J39" s="5">
        <v>5</v>
      </c>
      <c r="K39" s="5">
        <v>10</v>
      </c>
      <c r="L39" s="6">
        <v>0.81799999999999995</v>
      </c>
      <c r="M39" s="5">
        <v>10</v>
      </c>
      <c r="N39" s="4" t="s">
        <v>30</v>
      </c>
      <c r="O39" s="4" t="s">
        <v>30</v>
      </c>
      <c r="P39" s="5">
        <v>0</v>
      </c>
      <c r="Q39" s="5">
        <v>5</v>
      </c>
      <c r="R39" s="6">
        <v>1</v>
      </c>
      <c r="S39" s="5">
        <v>5</v>
      </c>
      <c r="T39" s="4" t="s">
        <v>30</v>
      </c>
      <c r="U39" s="4" t="s">
        <v>30</v>
      </c>
      <c r="V39" s="5">
        <v>0</v>
      </c>
    </row>
    <row r="40" spans="1:22" x14ac:dyDescent="0.35">
      <c r="A40" t="s">
        <v>65</v>
      </c>
      <c r="B40" s="4" t="s">
        <v>30</v>
      </c>
      <c r="C40" s="4" t="s">
        <v>30</v>
      </c>
      <c r="D40" s="5">
        <v>0</v>
      </c>
      <c r="E40" s="4" t="s">
        <v>29</v>
      </c>
      <c r="F40" s="4" t="s">
        <v>29</v>
      </c>
      <c r="G40" s="4" t="s">
        <v>29</v>
      </c>
      <c r="H40" s="4" t="s">
        <v>29</v>
      </c>
      <c r="I40" s="4" t="s">
        <v>29</v>
      </c>
      <c r="J40" s="4" t="s">
        <v>29</v>
      </c>
      <c r="K40" s="5">
        <v>0</v>
      </c>
      <c r="L40" s="6">
        <v>0</v>
      </c>
      <c r="M40" s="4" t="s">
        <v>29</v>
      </c>
      <c r="N40" s="4" t="s">
        <v>30</v>
      </c>
      <c r="O40" s="4" t="s">
        <v>30</v>
      </c>
      <c r="P40" s="5">
        <v>0</v>
      </c>
      <c r="Q40" s="4" t="s">
        <v>29</v>
      </c>
      <c r="R40" s="4" t="s">
        <v>29</v>
      </c>
      <c r="S40" s="4" t="s">
        <v>29</v>
      </c>
      <c r="T40" s="5">
        <v>5</v>
      </c>
      <c r="U40" s="6">
        <v>0.75</v>
      </c>
      <c r="V40" s="5">
        <v>10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620</v>
      </c>
      <c r="C42" s="8">
        <v>0.78400000000000003</v>
      </c>
      <c r="D42" s="7">
        <v>790</v>
      </c>
      <c r="E42" s="7">
        <v>605</v>
      </c>
      <c r="F42" s="8">
        <v>0.85399999999999998</v>
      </c>
      <c r="G42" s="7">
        <v>705</v>
      </c>
      <c r="H42" s="7">
        <v>525</v>
      </c>
      <c r="I42" s="8">
        <v>0.86199999999999999</v>
      </c>
      <c r="J42" s="7">
        <v>610</v>
      </c>
      <c r="K42" s="7">
        <v>430</v>
      </c>
      <c r="L42" s="8">
        <v>0.86799999999999999</v>
      </c>
      <c r="M42" s="7">
        <v>495</v>
      </c>
      <c r="N42" s="7">
        <v>390</v>
      </c>
      <c r="O42" s="8">
        <v>0.79</v>
      </c>
      <c r="P42" s="7">
        <v>490</v>
      </c>
      <c r="Q42" s="7">
        <v>420</v>
      </c>
      <c r="R42" s="8">
        <v>0.85299999999999998</v>
      </c>
      <c r="S42" s="7">
        <v>490</v>
      </c>
      <c r="T42" s="7">
        <v>410</v>
      </c>
      <c r="U42" s="8">
        <v>0.88700000000000001</v>
      </c>
      <c r="V42" s="7">
        <v>460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97</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30</v>
      </c>
      <c r="C5" s="4" t="s">
        <v>30</v>
      </c>
      <c r="D5" s="5">
        <v>0</v>
      </c>
      <c r="E5" s="4" t="s">
        <v>29</v>
      </c>
      <c r="F5" s="4" t="s">
        <v>29</v>
      </c>
      <c r="G5" s="4" t="s">
        <v>29</v>
      </c>
      <c r="H5" s="4" t="s">
        <v>29</v>
      </c>
      <c r="I5" s="4" t="s">
        <v>29</v>
      </c>
      <c r="J5" s="4" t="s">
        <v>29</v>
      </c>
      <c r="K5" s="4" t="s">
        <v>30</v>
      </c>
      <c r="L5" s="4" t="s">
        <v>30</v>
      </c>
      <c r="M5" s="5">
        <v>0</v>
      </c>
      <c r="N5" s="4" t="s">
        <v>30</v>
      </c>
      <c r="O5" s="4" t="s">
        <v>30</v>
      </c>
      <c r="P5" s="5">
        <v>0</v>
      </c>
      <c r="Q5" s="4" t="s">
        <v>29</v>
      </c>
      <c r="R5" s="4" t="s">
        <v>29</v>
      </c>
      <c r="S5" s="4" t="s">
        <v>29</v>
      </c>
      <c r="T5" s="4" t="s">
        <v>30</v>
      </c>
      <c r="U5" s="4" t="s">
        <v>30</v>
      </c>
      <c r="V5" s="5">
        <v>0</v>
      </c>
    </row>
    <row r="6" spans="1:22" x14ac:dyDescent="0.35">
      <c r="A6" t="s">
        <v>31</v>
      </c>
      <c r="B6" s="5">
        <v>35</v>
      </c>
      <c r="C6" s="6">
        <v>0.85699999999999998</v>
      </c>
      <c r="D6" s="5">
        <v>40</v>
      </c>
      <c r="E6" s="5">
        <v>50</v>
      </c>
      <c r="F6" s="6">
        <v>0.72699999999999998</v>
      </c>
      <c r="G6" s="5">
        <v>65</v>
      </c>
      <c r="H6" s="5">
        <v>45</v>
      </c>
      <c r="I6" s="6">
        <v>0.82099999999999995</v>
      </c>
      <c r="J6" s="5">
        <v>55</v>
      </c>
      <c r="K6" s="5">
        <v>65</v>
      </c>
      <c r="L6" s="6">
        <v>0.95499999999999996</v>
      </c>
      <c r="M6" s="5">
        <v>65</v>
      </c>
      <c r="N6" s="5">
        <v>40</v>
      </c>
      <c r="O6" s="6">
        <v>0.84</v>
      </c>
      <c r="P6" s="5">
        <v>50</v>
      </c>
      <c r="Q6" s="5">
        <v>30</v>
      </c>
      <c r="R6" s="6">
        <v>0.65200000000000002</v>
      </c>
      <c r="S6" s="5">
        <v>45</v>
      </c>
      <c r="T6" s="5">
        <v>55</v>
      </c>
      <c r="U6" s="6">
        <v>0.83799999999999997</v>
      </c>
      <c r="V6" s="5">
        <v>70</v>
      </c>
    </row>
    <row r="7" spans="1:22" x14ac:dyDescent="0.35">
      <c r="A7" t="s">
        <v>32</v>
      </c>
      <c r="B7" s="5">
        <v>0</v>
      </c>
      <c r="C7" s="6">
        <v>0</v>
      </c>
      <c r="D7" s="4" t="s">
        <v>29</v>
      </c>
      <c r="E7" s="4" t="s">
        <v>30</v>
      </c>
      <c r="F7" s="4" t="s">
        <v>30</v>
      </c>
      <c r="G7" s="5">
        <v>0</v>
      </c>
      <c r="H7" s="4" t="s">
        <v>29</v>
      </c>
      <c r="I7" s="4" t="s">
        <v>29</v>
      </c>
      <c r="J7" s="4" t="s">
        <v>29</v>
      </c>
      <c r="K7" s="5">
        <v>5</v>
      </c>
      <c r="L7" s="6">
        <v>0.85699999999999998</v>
      </c>
      <c r="M7" s="5">
        <v>5</v>
      </c>
      <c r="N7" s="5">
        <v>15</v>
      </c>
      <c r="O7" s="6">
        <v>1</v>
      </c>
      <c r="P7" s="5">
        <v>15</v>
      </c>
      <c r="Q7" s="4" t="s">
        <v>29</v>
      </c>
      <c r="R7" s="4" t="s">
        <v>29</v>
      </c>
      <c r="S7" s="4" t="s">
        <v>29</v>
      </c>
      <c r="T7" s="4" t="s">
        <v>29</v>
      </c>
      <c r="U7" s="4" t="s">
        <v>29</v>
      </c>
      <c r="V7" s="4" t="s">
        <v>29</v>
      </c>
    </row>
    <row r="8" spans="1:22" x14ac:dyDescent="0.35">
      <c r="A8" t="s">
        <v>33</v>
      </c>
      <c r="B8" s="4" t="s">
        <v>29</v>
      </c>
      <c r="C8" s="4" t="s">
        <v>29</v>
      </c>
      <c r="D8" s="4" t="s">
        <v>29</v>
      </c>
      <c r="E8" s="4" t="s">
        <v>30</v>
      </c>
      <c r="F8" s="4" t="s">
        <v>30</v>
      </c>
      <c r="G8" s="5">
        <v>0</v>
      </c>
      <c r="H8" s="4" t="s">
        <v>30</v>
      </c>
      <c r="I8" s="4" t="s">
        <v>30</v>
      </c>
      <c r="J8" s="5">
        <v>0</v>
      </c>
      <c r="K8" s="5">
        <v>20</v>
      </c>
      <c r="L8" s="6">
        <v>0.90900000000000003</v>
      </c>
      <c r="M8" s="5">
        <v>20</v>
      </c>
      <c r="N8" s="5">
        <v>5</v>
      </c>
      <c r="O8" s="6">
        <v>0.5</v>
      </c>
      <c r="P8" s="5">
        <v>10</v>
      </c>
      <c r="Q8" s="4" t="s">
        <v>30</v>
      </c>
      <c r="R8" s="4" t="s">
        <v>30</v>
      </c>
      <c r="S8" s="5">
        <v>0</v>
      </c>
      <c r="T8" s="5">
        <v>20</v>
      </c>
      <c r="U8" s="6">
        <v>1</v>
      </c>
      <c r="V8" s="5">
        <v>20</v>
      </c>
    </row>
    <row r="9" spans="1:22" x14ac:dyDescent="0.35">
      <c r="A9" t="s">
        <v>34</v>
      </c>
      <c r="B9" s="4" t="s">
        <v>29</v>
      </c>
      <c r="C9" s="4" t="s">
        <v>29</v>
      </c>
      <c r="D9" s="4" t="s">
        <v>29</v>
      </c>
      <c r="E9" s="4" t="s">
        <v>29</v>
      </c>
      <c r="F9" s="4" t="s">
        <v>29</v>
      </c>
      <c r="G9" s="4" t="s">
        <v>29</v>
      </c>
      <c r="H9" s="4" t="s">
        <v>29</v>
      </c>
      <c r="I9" s="4" t="s">
        <v>29</v>
      </c>
      <c r="J9" s="4" t="s">
        <v>29</v>
      </c>
      <c r="K9" s="4" t="s">
        <v>30</v>
      </c>
      <c r="L9" s="4" t="s">
        <v>30</v>
      </c>
      <c r="M9" s="5">
        <v>0</v>
      </c>
      <c r="N9" s="4" t="s">
        <v>30</v>
      </c>
      <c r="O9" s="4" t="s">
        <v>30</v>
      </c>
      <c r="P9" s="5">
        <v>0</v>
      </c>
      <c r="Q9" s="5">
        <v>0</v>
      </c>
      <c r="R9" s="6">
        <v>0</v>
      </c>
      <c r="S9" s="5">
        <v>10</v>
      </c>
      <c r="T9" s="4" t="s">
        <v>30</v>
      </c>
      <c r="U9" s="4" t="s">
        <v>30</v>
      </c>
      <c r="V9" s="5">
        <v>0</v>
      </c>
    </row>
    <row r="10" spans="1:22" x14ac:dyDescent="0.35">
      <c r="A10" t="s">
        <v>35</v>
      </c>
      <c r="B10" s="4" t="s">
        <v>30</v>
      </c>
      <c r="C10" s="4" t="s">
        <v>30</v>
      </c>
      <c r="D10" s="5">
        <v>0</v>
      </c>
      <c r="E10" s="4" t="s">
        <v>30</v>
      </c>
      <c r="F10" s="4" t="s">
        <v>30</v>
      </c>
      <c r="G10" s="5">
        <v>0</v>
      </c>
      <c r="H10" s="4" t="s">
        <v>30</v>
      </c>
      <c r="I10" s="4" t="s">
        <v>30</v>
      </c>
      <c r="J10" s="5">
        <v>0</v>
      </c>
      <c r="K10" s="4" t="s">
        <v>30</v>
      </c>
      <c r="L10" s="4" t="s">
        <v>30</v>
      </c>
      <c r="M10" s="5">
        <v>0</v>
      </c>
      <c r="N10" s="4" t="s">
        <v>30</v>
      </c>
      <c r="O10" s="4" t="s">
        <v>30</v>
      </c>
      <c r="P10" s="5">
        <v>0</v>
      </c>
      <c r="Q10" s="4" t="s">
        <v>30</v>
      </c>
      <c r="R10" s="4" t="s">
        <v>30</v>
      </c>
      <c r="S10" s="5">
        <v>0</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5</v>
      </c>
      <c r="C12" s="6">
        <v>1</v>
      </c>
      <c r="D12" s="5">
        <v>5</v>
      </c>
      <c r="E12" s="4" t="s">
        <v>30</v>
      </c>
      <c r="F12" s="4" t="s">
        <v>30</v>
      </c>
      <c r="G12" s="5">
        <v>0</v>
      </c>
      <c r="H12" s="4" t="s">
        <v>30</v>
      </c>
      <c r="I12" s="4" t="s">
        <v>30</v>
      </c>
      <c r="J12" s="5">
        <v>0</v>
      </c>
      <c r="K12" s="4" t="s">
        <v>30</v>
      </c>
      <c r="L12" s="4" t="s">
        <v>30</v>
      </c>
      <c r="M12" s="5">
        <v>0</v>
      </c>
      <c r="N12" s="5">
        <v>15</v>
      </c>
      <c r="O12" s="6">
        <v>0.93799999999999994</v>
      </c>
      <c r="P12" s="5">
        <v>15</v>
      </c>
      <c r="Q12" s="5">
        <v>15</v>
      </c>
      <c r="R12" s="6">
        <v>1</v>
      </c>
      <c r="S12" s="5">
        <v>15</v>
      </c>
      <c r="T12" s="4" t="s">
        <v>29</v>
      </c>
      <c r="U12" s="4" t="s">
        <v>29</v>
      </c>
      <c r="V12" s="4" t="s">
        <v>29</v>
      </c>
    </row>
    <row r="13" spans="1:22" x14ac:dyDescent="0.35">
      <c r="A13" t="s">
        <v>38</v>
      </c>
      <c r="B13" s="4" t="s">
        <v>30</v>
      </c>
      <c r="C13" s="4" t="s">
        <v>30</v>
      </c>
      <c r="D13" s="5">
        <v>0</v>
      </c>
      <c r="E13" s="4" t="s">
        <v>30</v>
      </c>
      <c r="F13" s="4" t="s">
        <v>30</v>
      </c>
      <c r="G13" s="5">
        <v>0</v>
      </c>
      <c r="H13" s="4" t="s">
        <v>30</v>
      </c>
      <c r="I13" s="4" t="s">
        <v>30</v>
      </c>
      <c r="J13" s="5">
        <v>0</v>
      </c>
      <c r="K13" s="5">
        <v>5</v>
      </c>
      <c r="L13" s="6">
        <v>0.85699999999999998</v>
      </c>
      <c r="M13" s="5">
        <v>5</v>
      </c>
      <c r="N13" s="5">
        <v>20</v>
      </c>
      <c r="O13" s="6">
        <v>0.95499999999999996</v>
      </c>
      <c r="P13" s="5">
        <v>20</v>
      </c>
      <c r="Q13" s="4" t="s">
        <v>30</v>
      </c>
      <c r="R13" s="4" t="s">
        <v>30</v>
      </c>
      <c r="S13" s="5">
        <v>0</v>
      </c>
      <c r="T13" s="4" t="s">
        <v>30</v>
      </c>
      <c r="U13" s="4" t="s">
        <v>30</v>
      </c>
      <c r="V13" s="5">
        <v>0</v>
      </c>
    </row>
    <row r="14" spans="1:22" x14ac:dyDescent="0.35">
      <c r="A14" t="s">
        <v>39</v>
      </c>
      <c r="B14" s="4" t="s">
        <v>30</v>
      </c>
      <c r="C14" s="4" t="s">
        <v>30</v>
      </c>
      <c r="D14" s="5">
        <v>0</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5</v>
      </c>
      <c r="C15" s="6">
        <v>1</v>
      </c>
      <c r="D15" s="5">
        <v>5</v>
      </c>
      <c r="E15" s="4" t="s">
        <v>30</v>
      </c>
      <c r="F15" s="4" t="s">
        <v>30</v>
      </c>
      <c r="G15" s="5">
        <v>0</v>
      </c>
      <c r="H15" s="5">
        <v>5</v>
      </c>
      <c r="I15" s="6">
        <v>1</v>
      </c>
      <c r="J15" s="5">
        <v>5</v>
      </c>
      <c r="K15" s="5">
        <v>15</v>
      </c>
      <c r="L15" s="6">
        <v>1</v>
      </c>
      <c r="M15" s="5">
        <v>15</v>
      </c>
      <c r="N15" s="5">
        <v>5</v>
      </c>
      <c r="O15" s="6">
        <v>0.41699999999999998</v>
      </c>
      <c r="P15" s="5">
        <v>10</v>
      </c>
      <c r="Q15" s="5">
        <v>10</v>
      </c>
      <c r="R15" s="6">
        <v>1</v>
      </c>
      <c r="S15" s="5">
        <v>10</v>
      </c>
      <c r="T15" s="5">
        <v>10</v>
      </c>
      <c r="U15" s="6">
        <v>1</v>
      </c>
      <c r="V15" s="5">
        <v>10</v>
      </c>
    </row>
    <row r="16" spans="1:22" x14ac:dyDescent="0.35">
      <c r="A16" t="s">
        <v>41</v>
      </c>
      <c r="B16" s="5">
        <v>5</v>
      </c>
      <c r="C16" s="6">
        <v>1</v>
      </c>
      <c r="D16" s="5">
        <v>5</v>
      </c>
      <c r="E16" s="4" t="s">
        <v>29</v>
      </c>
      <c r="F16" s="4" t="s">
        <v>29</v>
      </c>
      <c r="G16" s="4" t="s">
        <v>29</v>
      </c>
      <c r="H16" s="4" t="s">
        <v>30</v>
      </c>
      <c r="I16" s="4" t="s">
        <v>30</v>
      </c>
      <c r="J16" s="5">
        <v>0</v>
      </c>
      <c r="K16" s="5">
        <v>0</v>
      </c>
      <c r="L16" s="6">
        <v>0</v>
      </c>
      <c r="M16" s="4" t="s">
        <v>29</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29</v>
      </c>
      <c r="I18" s="4" t="s">
        <v>29</v>
      </c>
      <c r="J18" s="4" t="s">
        <v>29</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30</v>
      </c>
      <c r="C19" s="4" t="s">
        <v>30</v>
      </c>
      <c r="D19" s="5">
        <v>0</v>
      </c>
      <c r="E19" s="4" t="s">
        <v>29</v>
      </c>
      <c r="F19" s="4" t="s">
        <v>29</v>
      </c>
      <c r="G19" s="5">
        <v>5</v>
      </c>
      <c r="H19" s="4" t="s">
        <v>30</v>
      </c>
      <c r="I19" s="4" t="s">
        <v>30</v>
      </c>
      <c r="J19" s="5">
        <v>0</v>
      </c>
      <c r="K19" s="4" t="s">
        <v>29</v>
      </c>
      <c r="L19" s="4" t="s">
        <v>29</v>
      </c>
      <c r="M19" s="4" t="s">
        <v>29</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30</v>
      </c>
      <c r="C22" s="4" t="s">
        <v>30</v>
      </c>
      <c r="D22" s="5">
        <v>0</v>
      </c>
      <c r="E22" s="4" t="s">
        <v>30</v>
      </c>
      <c r="F22" s="4" t="s">
        <v>30</v>
      </c>
      <c r="G22" s="5">
        <v>0</v>
      </c>
      <c r="H22" s="4" t="s">
        <v>30</v>
      </c>
      <c r="I22" s="4" t="s">
        <v>30</v>
      </c>
      <c r="J22" s="5">
        <v>0</v>
      </c>
      <c r="K22" s="4" t="s">
        <v>30</v>
      </c>
      <c r="L22" s="4" t="s">
        <v>30</v>
      </c>
      <c r="M22" s="5">
        <v>0</v>
      </c>
      <c r="N22" s="4" t="s">
        <v>29</v>
      </c>
      <c r="O22" s="4" t="s">
        <v>29</v>
      </c>
      <c r="P22" s="4" t="s">
        <v>29</v>
      </c>
      <c r="Q22" s="4" t="s">
        <v>30</v>
      </c>
      <c r="R22" s="4" t="s">
        <v>30</v>
      </c>
      <c r="S22" s="5">
        <v>0</v>
      </c>
      <c r="T22" s="4" t="s">
        <v>30</v>
      </c>
      <c r="U22" s="4" t="s">
        <v>30</v>
      </c>
      <c r="V22" s="5">
        <v>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30</v>
      </c>
      <c r="C25" s="4" t="s">
        <v>30</v>
      </c>
      <c r="D25" s="5">
        <v>0</v>
      </c>
      <c r="E25" s="4" t="s">
        <v>30</v>
      </c>
      <c r="F25" s="4" t="s">
        <v>30</v>
      </c>
      <c r="G25" s="5">
        <v>0</v>
      </c>
      <c r="H25" s="4" t="s">
        <v>30</v>
      </c>
      <c r="I25" s="4" t="s">
        <v>30</v>
      </c>
      <c r="J25" s="5">
        <v>0</v>
      </c>
      <c r="K25" s="4" t="s">
        <v>30</v>
      </c>
      <c r="L25" s="4" t="s">
        <v>30</v>
      </c>
      <c r="M25" s="5">
        <v>0</v>
      </c>
      <c r="N25" s="4" t="s">
        <v>30</v>
      </c>
      <c r="O25" s="4" t="s">
        <v>30</v>
      </c>
      <c r="P25" s="5">
        <v>0</v>
      </c>
      <c r="Q25" s="4" t="s">
        <v>29</v>
      </c>
      <c r="R25" s="4" t="s">
        <v>29</v>
      </c>
      <c r="S25" s="4" t="s">
        <v>29</v>
      </c>
      <c r="T25" s="4" t="s">
        <v>30</v>
      </c>
      <c r="U25" s="4" t="s">
        <v>30</v>
      </c>
      <c r="V25" s="5">
        <v>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29</v>
      </c>
      <c r="I29" s="4" t="s">
        <v>29</v>
      </c>
      <c r="J29" s="4" t="s">
        <v>29</v>
      </c>
      <c r="K29" s="4" t="s">
        <v>29</v>
      </c>
      <c r="L29" s="4" t="s">
        <v>29</v>
      </c>
      <c r="M29" s="5">
        <v>15</v>
      </c>
      <c r="N29" s="5">
        <v>20</v>
      </c>
      <c r="O29" s="6">
        <v>1</v>
      </c>
      <c r="P29" s="5">
        <v>20</v>
      </c>
      <c r="Q29" s="4" t="s">
        <v>30</v>
      </c>
      <c r="R29" s="4" t="s">
        <v>30</v>
      </c>
      <c r="S29" s="5">
        <v>0</v>
      </c>
      <c r="T29" s="4" t="s">
        <v>30</v>
      </c>
      <c r="U29" s="4" t="s">
        <v>30</v>
      </c>
      <c r="V29" s="5">
        <v>0</v>
      </c>
    </row>
    <row r="30" spans="1:22" x14ac:dyDescent="0.35">
      <c r="A30" t="s">
        <v>55</v>
      </c>
      <c r="B30" s="5">
        <v>0</v>
      </c>
      <c r="C30" s="6">
        <v>0</v>
      </c>
      <c r="D30" s="4" t="s">
        <v>29</v>
      </c>
      <c r="E30" s="4" t="s">
        <v>30</v>
      </c>
      <c r="F30" s="4" t="s">
        <v>30</v>
      </c>
      <c r="G30" s="5">
        <v>0</v>
      </c>
      <c r="H30" s="5">
        <v>0</v>
      </c>
      <c r="I30" s="6">
        <v>0</v>
      </c>
      <c r="J30" s="4" t="s">
        <v>29</v>
      </c>
      <c r="K30" s="5">
        <v>10</v>
      </c>
      <c r="L30" s="6">
        <v>1</v>
      </c>
      <c r="M30" s="5">
        <v>10</v>
      </c>
      <c r="N30" s="5">
        <v>0</v>
      </c>
      <c r="O30" s="6">
        <v>0</v>
      </c>
      <c r="P30" s="4" t="s">
        <v>29</v>
      </c>
      <c r="Q30" s="5">
        <v>15</v>
      </c>
      <c r="R30" s="6">
        <v>1</v>
      </c>
      <c r="S30" s="5">
        <v>15</v>
      </c>
      <c r="T30" s="5">
        <v>5</v>
      </c>
      <c r="U30" s="6">
        <v>1</v>
      </c>
      <c r="V30" s="5">
        <v>5</v>
      </c>
    </row>
    <row r="31" spans="1:22" x14ac:dyDescent="0.35">
      <c r="A31" t="s">
        <v>56</v>
      </c>
      <c r="B31" s="4" t="s">
        <v>30</v>
      </c>
      <c r="C31" s="4" t="s">
        <v>30</v>
      </c>
      <c r="D31" s="5">
        <v>0</v>
      </c>
      <c r="E31" s="4" t="s">
        <v>30</v>
      </c>
      <c r="F31" s="4" t="s">
        <v>30</v>
      </c>
      <c r="G31" s="5">
        <v>0</v>
      </c>
      <c r="H31" s="5">
        <v>0</v>
      </c>
      <c r="I31" s="6">
        <v>0</v>
      </c>
      <c r="J31" s="5">
        <v>5</v>
      </c>
      <c r="K31" s="5">
        <v>0</v>
      </c>
      <c r="L31" s="6">
        <v>0</v>
      </c>
      <c r="M31" s="4" t="s">
        <v>29</v>
      </c>
      <c r="N31" s="4" t="s">
        <v>30</v>
      </c>
      <c r="O31" s="4" t="s">
        <v>30</v>
      </c>
      <c r="P31" s="5">
        <v>0</v>
      </c>
      <c r="Q31" s="4" t="s">
        <v>30</v>
      </c>
      <c r="R31" s="4" t="s">
        <v>30</v>
      </c>
      <c r="S31" s="5">
        <v>0</v>
      </c>
      <c r="T31" s="4" t="s">
        <v>29</v>
      </c>
      <c r="U31" s="4" t="s">
        <v>29</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10</v>
      </c>
      <c r="C33" s="6">
        <v>1</v>
      </c>
      <c r="D33" s="5">
        <v>10</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4" t="s">
        <v>30</v>
      </c>
      <c r="C34" s="4" t="s">
        <v>30</v>
      </c>
      <c r="D34" s="5">
        <v>0</v>
      </c>
      <c r="E34" s="4" t="s">
        <v>30</v>
      </c>
      <c r="F34" s="4" t="s">
        <v>30</v>
      </c>
      <c r="G34" s="5">
        <v>0</v>
      </c>
      <c r="H34" s="4" t="s">
        <v>29</v>
      </c>
      <c r="I34" s="4" t="s">
        <v>29</v>
      </c>
      <c r="J34" s="4" t="s">
        <v>29</v>
      </c>
      <c r="K34" s="5">
        <v>5</v>
      </c>
      <c r="L34" s="6">
        <v>1</v>
      </c>
      <c r="M34" s="5">
        <v>5</v>
      </c>
      <c r="N34" s="5">
        <v>10</v>
      </c>
      <c r="O34" s="6">
        <v>0.88900000000000001</v>
      </c>
      <c r="P34" s="5">
        <v>10</v>
      </c>
      <c r="Q34" s="5">
        <v>10</v>
      </c>
      <c r="R34" s="6">
        <v>1</v>
      </c>
      <c r="S34" s="5">
        <v>10</v>
      </c>
      <c r="T34" s="4" t="s">
        <v>29</v>
      </c>
      <c r="U34" s="4" t="s">
        <v>29</v>
      </c>
      <c r="V34" s="4" t="s">
        <v>29</v>
      </c>
    </row>
    <row r="35" spans="1:22" x14ac:dyDescent="0.35">
      <c r="A35" t="s">
        <v>60</v>
      </c>
      <c r="B35" s="4" t="s">
        <v>30</v>
      </c>
      <c r="C35" s="4" t="s">
        <v>30</v>
      </c>
      <c r="D35" s="5">
        <v>0</v>
      </c>
      <c r="E35" s="4" t="s">
        <v>30</v>
      </c>
      <c r="F35" s="4" t="s">
        <v>30</v>
      </c>
      <c r="G35" s="5">
        <v>0</v>
      </c>
      <c r="H35" s="4" t="s">
        <v>30</v>
      </c>
      <c r="I35" s="4" t="s">
        <v>30</v>
      </c>
      <c r="J35" s="5">
        <v>0</v>
      </c>
      <c r="K35" s="4" t="s">
        <v>30</v>
      </c>
      <c r="L35" s="4" t="s">
        <v>30</v>
      </c>
      <c r="M35" s="5">
        <v>0</v>
      </c>
      <c r="N35" s="4" t="s">
        <v>30</v>
      </c>
      <c r="O35" s="4" t="s">
        <v>30</v>
      </c>
      <c r="P35" s="5">
        <v>0</v>
      </c>
      <c r="Q35" s="4" t="s">
        <v>30</v>
      </c>
      <c r="R35" s="4" t="s">
        <v>30</v>
      </c>
      <c r="S35" s="5">
        <v>0</v>
      </c>
      <c r="T35" s="4" t="s">
        <v>30</v>
      </c>
      <c r="U35" s="4" t="s">
        <v>30</v>
      </c>
      <c r="V35" s="5">
        <v>0</v>
      </c>
    </row>
    <row r="36" spans="1:22" x14ac:dyDescent="0.35">
      <c r="A36" t="s">
        <v>61</v>
      </c>
      <c r="B36" s="4" t="s">
        <v>30</v>
      </c>
      <c r="C36" s="4" t="s">
        <v>30</v>
      </c>
      <c r="D36" s="5">
        <v>0</v>
      </c>
      <c r="E36" s="4" t="s">
        <v>30</v>
      </c>
      <c r="F36" s="4" t="s">
        <v>30</v>
      </c>
      <c r="G36" s="5">
        <v>0</v>
      </c>
      <c r="H36" s="4" t="s">
        <v>30</v>
      </c>
      <c r="I36" s="4" t="s">
        <v>30</v>
      </c>
      <c r="J36" s="5">
        <v>0</v>
      </c>
      <c r="K36" s="5">
        <v>5</v>
      </c>
      <c r="L36" s="6">
        <v>0.85699999999999998</v>
      </c>
      <c r="M36" s="5">
        <v>5</v>
      </c>
      <c r="N36" s="5">
        <v>10</v>
      </c>
      <c r="O36" s="6">
        <v>1</v>
      </c>
      <c r="P36" s="5">
        <v>10</v>
      </c>
      <c r="Q36" s="5">
        <v>5</v>
      </c>
      <c r="R36" s="6">
        <v>1</v>
      </c>
      <c r="S36" s="5">
        <v>5</v>
      </c>
      <c r="T36" s="5">
        <v>10</v>
      </c>
      <c r="U36" s="6">
        <v>0.78600000000000003</v>
      </c>
      <c r="V36" s="5">
        <v>15</v>
      </c>
    </row>
    <row r="37" spans="1:22" x14ac:dyDescent="0.35">
      <c r="A37" t="s">
        <v>62</v>
      </c>
      <c r="B37" s="4" t="s">
        <v>30</v>
      </c>
      <c r="C37" s="4" t="s">
        <v>30</v>
      </c>
      <c r="D37" s="5">
        <v>0</v>
      </c>
      <c r="E37" s="4" t="s">
        <v>30</v>
      </c>
      <c r="F37" s="4" t="s">
        <v>30</v>
      </c>
      <c r="G37" s="5">
        <v>0</v>
      </c>
      <c r="H37" s="4" t="s">
        <v>29</v>
      </c>
      <c r="I37" s="4" t="s">
        <v>29</v>
      </c>
      <c r="J37" s="4" t="s">
        <v>29</v>
      </c>
      <c r="K37" s="4" t="s">
        <v>29</v>
      </c>
      <c r="L37" s="4" t="s">
        <v>29</v>
      </c>
      <c r="M37" s="4" t="s">
        <v>29</v>
      </c>
      <c r="N37" s="4" t="s">
        <v>30</v>
      </c>
      <c r="O37" s="4" t="s">
        <v>30</v>
      </c>
      <c r="P37" s="5">
        <v>0</v>
      </c>
      <c r="Q37" s="5">
        <v>5</v>
      </c>
      <c r="R37" s="6">
        <v>1</v>
      </c>
      <c r="S37" s="5">
        <v>5</v>
      </c>
      <c r="T37" s="5">
        <v>10</v>
      </c>
      <c r="U37" s="6">
        <v>1</v>
      </c>
      <c r="V37" s="5">
        <v>10</v>
      </c>
    </row>
    <row r="38" spans="1:22" x14ac:dyDescent="0.35">
      <c r="A38" t="s">
        <v>63</v>
      </c>
      <c r="B38" s="4" t="s">
        <v>30</v>
      </c>
      <c r="C38" s="4" t="s">
        <v>30</v>
      </c>
      <c r="D38" s="5">
        <v>0</v>
      </c>
      <c r="E38" s="4" t="s">
        <v>30</v>
      </c>
      <c r="F38" s="4" t="s">
        <v>30</v>
      </c>
      <c r="G38" s="5">
        <v>0</v>
      </c>
      <c r="H38" s="4" t="s">
        <v>30</v>
      </c>
      <c r="I38" s="4" t="s">
        <v>30</v>
      </c>
      <c r="J38" s="5">
        <v>0</v>
      </c>
      <c r="K38" s="4" t="s">
        <v>30</v>
      </c>
      <c r="L38" s="4" t="s">
        <v>30</v>
      </c>
      <c r="M38" s="5">
        <v>0</v>
      </c>
      <c r="N38" s="4" t="s">
        <v>30</v>
      </c>
      <c r="O38" s="4" t="s">
        <v>30</v>
      </c>
      <c r="P38" s="5">
        <v>0</v>
      </c>
      <c r="Q38" s="4" t="s">
        <v>30</v>
      </c>
      <c r="R38" s="4" t="s">
        <v>30</v>
      </c>
      <c r="S38" s="5">
        <v>0</v>
      </c>
      <c r="T38" s="4" t="s">
        <v>30</v>
      </c>
      <c r="U38" s="4" t="s">
        <v>30</v>
      </c>
      <c r="V38" s="5">
        <v>0</v>
      </c>
    </row>
    <row r="39" spans="1:22" x14ac:dyDescent="0.35">
      <c r="A39" t="s">
        <v>64</v>
      </c>
      <c r="B39" s="4" t="s">
        <v>30</v>
      </c>
      <c r="C39" s="4" t="s">
        <v>30</v>
      </c>
      <c r="D39" s="5">
        <v>0</v>
      </c>
      <c r="E39" s="4" t="s">
        <v>30</v>
      </c>
      <c r="F39" s="4" t="s">
        <v>30</v>
      </c>
      <c r="G39" s="5">
        <v>0</v>
      </c>
      <c r="H39" s="4" t="s">
        <v>30</v>
      </c>
      <c r="I39" s="4" t="s">
        <v>30</v>
      </c>
      <c r="J39" s="5">
        <v>0</v>
      </c>
      <c r="K39" s="5">
        <v>5</v>
      </c>
      <c r="L39" s="6">
        <v>0.85699999999999998</v>
      </c>
      <c r="M39" s="5">
        <v>5</v>
      </c>
      <c r="N39" s="4" t="s">
        <v>30</v>
      </c>
      <c r="O39" s="4" t="s">
        <v>30</v>
      </c>
      <c r="P39" s="5">
        <v>0</v>
      </c>
      <c r="Q39" s="4" t="s">
        <v>30</v>
      </c>
      <c r="R39" s="4" t="s">
        <v>30</v>
      </c>
      <c r="S39" s="5">
        <v>0</v>
      </c>
      <c r="T39" s="4" t="s">
        <v>29</v>
      </c>
      <c r="U39" s="4" t="s">
        <v>29</v>
      </c>
      <c r="V39" s="4" t="s">
        <v>29</v>
      </c>
    </row>
    <row r="40" spans="1:22" x14ac:dyDescent="0.35">
      <c r="A40" t="s">
        <v>65</v>
      </c>
      <c r="B40" s="4" t="s">
        <v>30</v>
      </c>
      <c r="C40" s="4" t="s">
        <v>30</v>
      </c>
      <c r="D40" s="5">
        <v>0</v>
      </c>
      <c r="E40" s="5">
        <v>0</v>
      </c>
      <c r="F40" s="6">
        <v>0</v>
      </c>
      <c r="G40" s="4" t="s">
        <v>29</v>
      </c>
      <c r="H40" s="4" t="s">
        <v>30</v>
      </c>
      <c r="I40" s="4" t="s">
        <v>30</v>
      </c>
      <c r="J40" s="5">
        <v>0</v>
      </c>
      <c r="K40" s="5">
        <v>5</v>
      </c>
      <c r="L40" s="6">
        <v>1</v>
      </c>
      <c r="M40" s="5">
        <v>5</v>
      </c>
      <c r="N40" s="4" t="s">
        <v>29</v>
      </c>
      <c r="O40" s="4" t="s">
        <v>29</v>
      </c>
      <c r="P40" s="4" t="s">
        <v>29</v>
      </c>
      <c r="Q40" s="5">
        <v>10</v>
      </c>
      <c r="R40" s="6">
        <v>1</v>
      </c>
      <c r="S40" s="5">
        <v>10</v>
      </c>
      <c r="T40" s="5">
        <v>5</v>
      </c>
      <c r="U40" s="6">
        <v>1</v>
      </c>
      <c r="V40" s="5">
        <v>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70</v>
      </c>
      <c r="C42" s="8">
        <v>0.89500000000000002</v>
      </c>
      <c r="D42" s="7">
        <v>75</v>
      </c>
      <c r="E42" s="7">
        <v>60</v>
      </c>
      <c r="F42" s="8">
        <v>0.70699999999999996</v>
      </c>
      <c r="G42" s="7">
        <v>80</v>
      </c>
      <c r="H42" s="7">
        <v>60</v>
      </c>
      <c r="I42" s="8">
        <v>0.77200000000000002</v>
      </c>
      <c r="J42" s="7">
        <v>80</v>
      </c>
      <c r="K42" s="7">
        <v>155</v>
      </c>
      <c r="L42" s="8">
        <v>0.85499999999999998</v>
      </c>
      <c r="M42" s="7">
        <v>180</v>
      </c>
      <c r="N42" s="7">
        <v>145</v>
      </c>
      <c r="O42" s="8">
        <v>0.85099999999999998</v>
      </c>
      <c r="P42" s="7">
        <v>170</v>
      </c>
      <c r="Q42" s="7">
        <v>105</v>
      </c>
      <c r="R42" s="8">
        <v>0.81299999999999994</v>
      </c>
      <c r="S42" s="7">
        <v>130</v>
      </c>
      <c r="T42" s="7">
        <v>130</v>
      </c>
      <c r="U42" s="8">
        <v>0.90100000000000002</v>
      </c>
      <c r="V42" s="7">
        <v>140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98</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25</v>
      </c>
      <c r="C5" s="6">
        <v>0.96</v>
      </c>
      <c r="D5" s="5">
        <v>25</v>
      </c>
      <c r="E5" s="5">
        <v>85</v>
      </c>
      <c r="F5" s="6">
        <v>1</v>
      </c>
      <c r="G5" s="5">
        <v>85</v>
      </c>
      <c r="H5" s="5">
        <v>40</v>
      </c>
      <c r="I5" s="6">
        <v>0.97599999999999998</v>
      </c>
      <c r="J5" s="5">
        <v>40</v>
      </c>
      <c r="K5" s="5">
        <v>60</v>
      </c>
      <c r="L5" s="6">
        <v>0.98299999999999998</v>
      </c>
      <c r="M5" s="5">
        <v>60</v>
      </c>
      <c r="N5" s="5">
        <v>20</v>
      </c>
      <c r="O5" s="6">
        <v>1</v>
      </c>
      <c r="P5" s="5">
        <v>20</v>
      </c>
      <c r="Q5" s="5">
        <v>15</v>
      </c>
      <c r="R5" s="6">
        <v>1</v>
      </c>
      <c r="S5" s="5">
        <v>15</v>
      </c>
      <c r="T5" s="5">
        <v>10</v>
      </c>
      <c r="U5" s="6">
        <v>0.90900000000000003</v>
      </c>
      <c r="V5" s="5">
        <v>10</v>
      </c>
    </row>
    <row r="6" spans="1:22" x14ac:dyDescent="0.35">
      <c r="A6" t="s">
        <v>31</v>
      </c>
      <c r="B6" s="5">
        <v>205</v>
      </c>
      <c r="C6" s="6">
        <v>0.93200000000000005</v>
      </c>
      <c r="D6" s="5">
        <v>220</v>
      </c>
      <c r="E6" s="5">
        <v>175</v>
      </c>
      <c r="F6" s="6">
        <v>0.84499999999999997</v>
      </c>
      <c r="G6" s="5">
        <v>205</v>
      </c>
      <c r="H6" s="5">
        <v>165</v>
      </c>
      <c r="I6" s="6">
        <v>0.94799999999999995</v>
      </c>
      <c r="J6" s="5">
        <v>175</v>
      </c>
      <c r="K6" s="5">
        <v>90</v>
      </c>
      <c r="L6" s="6">
        <v>0.85</v>
      </c>
      <c r="M6" s="5">
        <v>105</v>
      </c>
      <c r="N6" s="5">
        <v>110</v>
      </c>
      <c r="O6" s="6">
        <v>0.97399999999999998</v>
      </c>
      <c r="P6" s="5">
        <v>115</v>
      </c>
      <c r="Q6" s="5">
        <v>135</v>
      </c>
      <c r="R6" s="6">
        <v>0.97899999999999998</v>
      </c>
      <c r="S6" s="5">
        <v>140</v>
      </c>
      <c r="T6" s="5">
        <v>130</v>
      </c>
      <c r="U6" s="6">
        <v>0.99199999999999999</v>
      </c>
      <c r="V6" s="5">
        <v>130</v>
      </c>
    </row>
    <row r="7" spans="1:22" x14ac:dyDescent="0.35">
      <c r="A7" t="s">
        <v>32</v>
      </c>
      <c r="B7" s="5">
        <v>10</v>
      </c>
      <c r="C7" s="6">
        <v>0.5</v>
      </c>
      <c r="D7" s="5">
        <v>20</v>
      </c>
      <c r="E7" s="5">
        <v>5</v>
      </c>
      <c r="F7" s="6">
        <v>0.66700000000000004</v>
      </c>
      <c r="G7" s="5">
        <v>10</v>
      </c>
      <c r="H7" s="5">
        <v>5</v>
      </c>
      <c r="I7" s="6">
        <v>0.83299999999999996</v>
      </c>
      <c r="J7" s="5">
        <v>5</v>
      </c>
      <c r="K7" s="4" t="s">
        <v>29</v>
      </c>
      <c r="L7" s="4" t="s">
        <v>29</v>
      </c>
      <c r="M7" s="5">
        <v>10</v>
      </c>
      <c r="N7" s="4" t="s">
        <v>29</v>
      </c>
      <c r="O7" s="4" t="s">
        <v>29</v>
      </c>
      <c r="P7" s="4" t="s">
        <v>29</v>
      </c>
      <c r="Q7" s="5">
        <v>10</v>
      </c>
      <c r="R7" s="6">
        <v>0.9</v>
      </c>
      <c r="S7" s="5">
        <v>10</v>
      </c>
      <c r="T7" s="5">
        <v>10</v>
      </c>
      <c r="U7" s="6">
        <v>1</v>
      </c>
      <c r="V7" s="5">
        <v>10</v>
      </c>
    </row>
    <row r="8" spans="1:22" x14ac:dyDescent="0.35">
      <c r="A8" t="s">
        <v>33</v>
      </c>
      <c r="B8" s="5">
        <v>45</v>
      </c>
      <c r="C8" s="6">
        <v>0.97899999999999998</v>
      </c>
      <c r="D8" s="5">
        <v>45</v>
      </c>
      <c r="E8" s="5">
        <v>50</v>
      </c>
      <c r="F8" s="6">
        <v>0.80600000000000005</v>
      </c>
      <c r="G8" s="5">
        <v>60</v>
      </c>
      <c r="H8" s="5">
        <v>20</v>
      </c>
      <c r="I8" s="6">
        <v>0.90500000000000003</v>
      </c>
      <c r="J8" s="5">
        <v>20</v>
      </c>
      <c r="K8" s="4" t="s">
        <v>29</v>
      </c>
      <c r="L8" s="4" t="s">
        <v>29</v>
      </c>
      <c r="M8" s="5">
        <v>10</v>
      </c>
      <c r="N8" s="5">
        <v>15</v>
      </c>
      <c r="O8" s="6">
        <v>1</v>
      </c>
      <c r="P8" s="5">
        <v>15</v>
      </c>
      <c r="Q8" s="5">
        <v>10</v>
      </c>
      <c r="R8" s="6">
        <v>1</v>
      </c>
      <c r="S8" s="5">
        <v>10</v>
      </c>
      <c r="T8" s="5">
        <v>5</v>
      </c>
      <c r="U8" s="6">
        <v>0.625</v>
      </c>
      <c r="V8" s="5">
        <v>10</v>
      </c>
    </row>
    <row r="9" spans="1:22" x14ac:dyDescent="0.35">
      <c r="A9" t="s">
        <v>34</v>
      </c>
      <c r="B9" s="5">
        <v>25</v>
      </c>
      <c r="C9" s="6">
        <v>0.83899999999999997</v>
      </c>
      <c r="D9" s="5">
        <v>30</v>
      </c>
      <c r="E9" s="5">
        <v>40</v>
      </c>
      <c r="F9" s="6">
        <v>0.97499999999999998</v>
      </c>
      <c r="G9" s="5">
        <v>40</v>
      </c>
      <c r="H9" s="4" t="s">
        <v>29</v>
      </c>
      <c r="I9" s="4" t="s">
        <v>29</v>
      </c>
      <c r="J9" s="4" t="s">
        <v>29</v>
      </c>
      <c r="K9" s="4" t="s">
        <v>29</v>
      </c>
      <c r="L9" s="4" t="s">
        <v>29</v>
      </c>
      <c r="M9" s="4" t="s">
        <v>29</v>
      </c>
      <c r="N9" s="5">
        <v>10</v>
      </c>
      <c r="O9" s="6">
        <v>0.75</v>
      </c>
      <c r="P9" s="5">
        <v>10</v>
      </c>
      <c r="Q9" s="4" t="s">
        <v>29</v>
      </c>
      <c r="R9" s="4" t="s">
        <v>29</v>
      </c>
      <c r="S9" s="5">
        <v>5</v>
      </c>
      <c r="T9" s="4" t="s">
        <v>29</v>
      </c>
      <c r="U9" s="4" t="s">
        <v>29</v>
      </c>
      <c r="V9" s="4" t="s">
        <v>29</v>
      </c>
    </row>
    <row r="10" spans="1:22" x14ac:dyDescent="0.35">
      <c r="A10" t="s">
        <v>35</v>
      </c>
      <c r="B10" s="5">
        <v>10</v>
      </c>
      <c r="C10" s="6">
        <v>1</v>
      </c>
      <c r="D10" s="5">
        <v>10</v>
      </c>
      <c r="E10" s="5">
        <v>10</v>
      </c>
      <c r="F10" s="6">
        <v>1</v>
      </c>
      <c r="G10" s="5">
        <v>10</v>
      </c>
      <c r="H10" s="5">
        <v>20</v>
      </c>
      <c r="I10" s="6">
        <v>0.94699999999999995</v>
      </c>
      <c r="J10" s="5">
        <v>20</v>
      </c>
      <c r="K10" s="4" t="s">
        <v>29</v>
      </c>
      <c r="L10" s="4" t="s">
        <v>29</v>
      </c>
      <c r="M10" s="4" t="s">
        <v>29</v>
      </c>
      <c r="N10" s="4" t="s">
        <v>29</v>
      </c>
      <c r="O10" s="4" t="s">
        <v>29</v>
      </c>
      <c r="P10" s="4" t="s">
        <v>29</v>
      </c>
      <c r="Q10" s="4" t="s">
        <v>29</v>
      </c>
      <c r="R10" s="4" t="s">
        <v>29</v>
      </c>
      <c r="S10" s="4" t="s">
        <v>29</v>
      </c>
      <c r="T10" s="5">
        <v>5</v>
      </c>
      <c r="U10" s="6">
        <v>0.875</v>
      </c>
      <c r="V10" s="5">
        <v>10</v>
      </c>
    </row>
    <row r="11" spans="1:22" x14ac:dyDescent="0.35">
      <c r="A11" t="s">
        <v>36</v>
      </c>
      <c r="B11" s="4" t="s">
        <v>30</v>
      </c>
      <c r="C11" s="4" t="s">
        <v>30</v>
      </c>
      <c r="D11" s="5">
        <v>0</v>
      </c>
      <c r="E11" s="5">
        <v>0</v>
      </c>
      <c r="F11" s="6">
        <v>0</v>
      </c>
      <c r="G11" s="4" t="s">
        <v>29</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10</v>
      </c>
      <c r="C12" s="6">
        <v>0.91700000000000004</v>
      </c>
      <c r="D12" s="5">
        <v>10</v>
      </c>
      <c r="E12" s="5">
        <v>5</v>
      </c>
      <c r="F12" s="6">
        <v>0.625</v>
      </c>
      <c r="G12" s="5">
        <v>10</v>
      </c>
      <c r="H12" s="4" t="s">
        <v>29</v>
      </c>
      <c r="I12" s="4" t="s">
        <v>29</v>
      </c>
      <c r="J12" s="4" t="s">
        <v>29</v>
      </c>
      <c r="K12" s="4" t="s">
        <v>29</v>
      </c>
      <c r="L12" s="4" t="s">
        <v>29</v>
      </c>
      <c r="M12" s="5">
        <v>5</v>
      </c>
      <c r="N12" s="5">
        <v>5</v>
      </c>
      <c r="O12" s="6">
        <v>1</v>
      </c>
      <c r="P12" s="5">
        <v>5</v>
      </c>
      <c r="Q12" s="5">
        <v>10</v>
      </c>
      <c r="R12" s="6">
        <v>1</v>
      </c>
      <c r="S12" s="5">
        <v>10</v>
      </c>
      <c r="T12" s="5">
        <v>5</v>
      </c>
      <c r="U12" s="6">
        <v>1</v>
      </c>
      <c r="V12" s="5">
        <v>5</v>
      </c>
    </row>
    <row r="13" spans="1:22" x14ac:dyDescent="0.35">
      <c r="A13" t="s">
        <v>38</v>
      </c>
      <c r="B13" s="5">
        <v>10</v>
      </c>
      <c r="C13" s="6">
        <v>0.58799999999999997</v>
      </c>
      <c r="D13" s="5">
        <v>15</v>
      </c>
      <c r="E13" s="5">
        <v>5</v>
      </c>
      <c r="F13" s="6">
        <v>0.85699999999999998</v>
      </c>
      <c r="G13" s="5">
        <v>5</v>
      </c>
      <c r="H13" s="4" t="s">
        <v>30</v>
      </c>
      <c r="I13" s="4" t="s">
        <v>30</v>
      </c>
      <c r="J13" s="5">
        <v>0</v>
      </c>
      <c r="K13" s="4" t="s">
        <v>30</v>
      </c>
      <c r="L13" s="4" t="s">
        <v>30</v>
      </c>
      <c r="M13" s="5">
        <v>0</v>
      </c>
      <c r="N13" s="4" t="s">
        <v>29</v>
      </c>
      <c r="O13" s="4" t="s">
        <v>29</v>
      </c>
      <c r="P13" s="4" t="s">
        <v>29</v>
      </c>
      <c r="Q13" s="4" t="s">
        <v>30</v>
      </c>
      <c r="R13" s="4" t="s">
        <v>30</v>
      </c>
      <c r="S13" s="5">
        <v>0</v>
      </c>
      <c r="T13" s="4" t="s">
        <v>30</v>
      </c>
      <c r="U13" s="4" t="s">
        <v>30</v>
      </c>
      <c r="V13" s="5">
        <v>0</v>
      </c>
    </row>
    <row r="14" spans="1:22" x14ac:dyDescent="0.35">
      <c r="A14" t="s">
        <v>39</v>
      </c>
      <c r="B14" s="5">
        <v>5</v>
      </c>
      <c r="C14" s="6">
        <v>0.875</v>
      </c>
      <c r="D14" s="5">
        <v>10</v>
      </c>
      <c r="E14" s="5">
        <v>0</v>
      </c>
      <c r="F14" s="6">
        <v>0</v>
      </c>
      <c r="G14" s="4" t="s">
        <v>29</v>
      </c>
      <c r="H14" s="4" t="s">
        <v>30</v>
      </c>
      <c r="I14" s="4" t="s">
        <v>30</v>
      </c>
      <c r="J14" s="5">
        <v>0</v>
      </c>
      <c r="K14" s="4" t="s">
        <v>29</v>
      </c>
      <c r="L14" s="4" t="s">
        <v>29</v>
      </c>
      <c r="M14" s="4" t="s">
        <v>29</v>
      </c>
      <c r="N14" s="4" t="s">
        <v>29</v>
      </c>
      <c r="O14" s="4" t="s">
        <v>29</v>
      </c>
      <c r="P14" s="5">
        <v>5</v>
      </c>
      <c r="Q14" s="4" t="s">
        <v>29</v>
      </c>
      <c r="R14" s="4" t="s">
        <v>29</v>
      </c>
      <c r="S14" s="4" t="s">
        <v>29</v>
      </c>
      <c r="T14" s="4" t="s">
        <v>29</v>
      </c>
      <c r="U14" s="4" t="s">
        <v>29</v>
      </c>
      <c r="V14" s="4" t="s">
        <v>29</v>
      </c>
    </row>
    <row r="15" spans="1:22" x14ac:dyDescent="0.35">
      <c r="A15" t="s">
        <v>40</v>
      </c>
      <c r="B15" s="5">
        <v>110</v>
      </c>
      <c r="C15" s="6">
        <v>0.95599999999999996</v>
      </c>
      <c r="D15" s="5">
        <v>115</v>
      </c>
      <c r="E15" s="5">
        <v>110</v>
      </c>
      <c r="F15" s="6">
        <v>0.86599999999999999</v>
      </c>
      <c r="G15" s="5">
        <v>125</v>
      </c>
      <c r="H15" s="5">
        <v>45</v>
      </c>
      <c r="I15" s="6">
        <v>0.93799999999999994</v>
      </c>
      <c r="J15" s="5">
        <v>50</v>
      </c>
      <c r="K15" s="5">
        <v>20</v>
      </c>
      <c r="L15" s="6">
        <v>0.80800000000000005</v>
      </c>
      <c r="M15" s="5">
        <v>25</v>
      </c>
      <c r="N15" s="5">
        <v>30</v>
      </c>
      <c r="O15" s="6">
        <v>0.96699999999999997</v>
      </c>
      <c r="P15" s="5">
        <v>30</v>
      </c>
      <c r="Q15" s="5">
        <v>20</v>
      </c>
      <c r="R15" s="6">
        <v>1</v>
      </c>
      <c r="S15" s="5">
        <v>20</v>
      </c>
      <c r="T15" s="5">
        <v>40</v>
      </c>
      <c r="U15" s="6">
        <v>0.82</v>
      </c>
      <c r="V15" s="5">
        <v>50</v>
      </c>
    </row>
    <row r="16" spans="1:22" x14ac:dyDescent="0.35">
      <c r="A16" t="s">
        <v>41</v>
      </c>
      <c r="B16" s="4" t="s">
        <v>29</v>
      </c>
      <c r="C16" s="4" t="s">
        <v>29</v>
      </c>
      <c r="D16" s="4" t="s">
        <v>29</v>
      </c>
      <c r="E16" s="4" t="s">
        <v>30</v>
      </c>
      <c r="F16" s="4" t="s">
        <v>30</v>
      </c>
      <c r="G16" s="5">
        <v>0</v>
      </c>
      <c r="H16" s="5">
        <v>0</v>
      </c>
      <c r="I16" s="6">
        <v>0</v>
      </c>
      <c r="J16" s="4" t="s">
        <v>29</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5">
        <v>10</v>
      </c>
      <c r="L17" s="6">
        <v>0.88900000000000001</v>
      </c>
      <c r="M17" s="5">
        <v>10</v>
      </c>
      <c r="N17" s="4" t="s">
        <v>29</v>
      </c>
      <c r="O17" s="4" t="s">
        <v>29</v>
      </c>
      <c r="P17" s="4" t="s">
        <v>29</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5">
        <v>10</v>
      </c>
      <c r="C19" s="6">
        <v>0.75</v>
      </c>
      <c r="D19" s="5">
        <v>10</v>
      </c>
      <c r="E19" s="5">
        <v>30</v>
      </c>
      <c r="F19" s="6">
        <v>0.93300000000000005</v>
      </c>
      <c r="G19" s="5">
        <v>30</v>
      </c>
      <c r="H19" s="5">
        <v>5</v>
      </c>
      <c r="I19" s="6">
        <v>1</v>
      </c>
      <c r="J19" s="5">
        <v>5</v>
      </c>
      <c r="K19" s="5">
        <v>10</v>
      </c>
      <c r="L19" s="6">
        <v>0.57099999999999995</v>
      </c>
      <c r="M19" s="5">
        <v>20</v>
      </c>
      <c r="N19" s="5">
        <v>10</v>
      </c>
      <c r="O19" s="6">
        <v>1</v>
      </c>
      <c r="P19" s="5">
        <v>10</v>
      </c>
      <c r="Q19" s="4" t="s">
        <v>29</v>
      </c>
      <c r="R19" s="4" t="s">
        <v>29</v>
      </c>
      <c r="S19" s="4" t="s">
        <v>29</v>
      </c>
      <c r="T19" s="4" t="s">
        <v>29</v>
      </c>
      <c r="U19" s="4" t="s">
        <v>29</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50</v>
      </c>
      <c r="C22" s="6">
        <v>0.94399999999999995</v>
      </c>
      <c r="D22" s="5">
        <v>55</v>
      </c>
      <c r="E22" s="5">
        <v>30</v>
      </c>
      <c r="F22" s="6">
        <v>0.88600000000000001</v>
      </c>
      <c r="G22" s="5">
        <v>35</v>
      </c>
      <c r="H22" s="5">
        <v>20</v>
      </c>
      <c r="I22" s="6">
        <v>0.95</v>
      </c>
      <c r="J22" s="5">
        <v>20</v>
      </c>
      <c r="K22" s="5">
        <v>15</v>
      </c>
      <c r="L22" s="6">
        <v>0.85</v>
      </c>
      <c r="M22" s="5">
        <v>20</v>
      </c>
      <c r="N22" s="5">
        <v>15</v>
      </c>
      <c r="O22" s="6">
        <v>1</v>
      </c>
      <c r="P22" s="5">
        <v>15</v>
      </c>
      <c r="Q22" s="5">
        <v>10</v>
      </c>
      <c r="R22" s="6">
        <v>0.9</v>
      </c>
      <c r="S22" s="5">
        <v>10</v>
      </c>
      <c r="T22" s="5">
        <v>15</v>
      </c>
      <c r="U22" s="6">
        <v>0.92900000000000005</v>
      </c>
      <c r="V22" s="5">
        <v>15</v>
      </c>
    </row>
    <row r="23" spans="1:22" x14ac:dyDescent="0.35">
      <c r="A23" t="s">
        <v>48</v>
      </c>
      <c r="B23" s="5">
        <v>5</v>
      </c>
      <c r="C23" s="6">
        <v>1</v>
      </c>
      <c r="D23" s="5">
        <v>5</v>
      </c>
      <c r="E23" s="5">
        <v>5</v>
      </c>
      <c r="F23" s="6">
        <v>1</v>
      </c>
      <c r="G23" s="5">
        <v>5</v>
      </c>
      <c r="H23" s="4" t="s">
        <v>29</v>
      </c>
      <c r="I23" s="4" t="s">
        <v>29</v>
      </c>
      <c r="J23" s="4" t="s">
        <v>29</v>
      </c>
      <c r="K23" s="4" t="s">
        <v>29</v>
      </c>
      <c r="L23" s="4" t="s">
        <v>29</v>
      </c>
      <c r="M23" s="4" t="s">
        <v>29</v>
      </c>
      <c r="N23" s="4" t="s">
        <v>30</v>
      </c>
      <c r="O23" s="4" t="s">
        <v>30</v>
      </c>
      <c r="P23" s="5">
        <v>0</v>
      </c>
      <c r="Q23" s="4" t="s">
        <v>30</v>
      </c>
      <c r="R23" s="4" t="s">
        <v>30</v>
      </c>
      <c r="S23" s="5">
        <v>0</v>
      </c>
      <c r="T23" s="4" t="s">
        <v>29</v>
      </c>
      <c r="U23" s="4" t="s">
        <v>29</v>
      </c>
      <c r="V23" s="4" t="s">
        <v>29</v>
      </c>
    </row>
    <row r="24" spans="1:22" x14ac:dyDescent="0.35">
      <c r="A24" t="s">
        <v>49</v>
      </c>
      <c r="B24" s="5">
        <v>0</v>
      </c>
      <c r="C24" s="6">
        <v>0</v>
      </c>
      <c r="D24" s="4" t="s">
        <v>29</v>
      </c>
      <c r="E24" s="5">
        <v>5</v>
      </c>
      <c r="F24" s="6">
        <v>0.63600000000000001</v>
      </c>
      <c r="G24" s="5">
        <v>10</v>
      </c>
      <c r="H24" s="4" t="s">
        <v>29</v>
      </c>
      <c r="I24" s="4" t="s">
        <v>29</v>
      </c>
      <c r="J24" s="4" t="s">
        <v>29</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5">
        <v>110</v>
      </c>
      <c r="C25" s="6">
        <v>0.91700000000000004</v>
      </c>
      <c r="D25" s="5">
        <v>120</v>
      </c>
      <c r="E25" s="5">
        <v>60</v>
      </c>
      <c r="F25" s="6">
        <v>0.86799999999999999</v>
      </c>
      <c r="G25" s="5">
        <v>70</v>
      </c>
      <c r="H25" s="5">
        <v>20</v>
      </c>
      <c r="I25" s="6">
        <v>0.73299999999999998</v>
      </c>
      <c r="J25" s="5">
        <v>30</v>
      </c>
      <c r="K25" s="5">
        <v>15</v>
      </c>
      <c r="L25" s="6">
        <v>0.88900000000000001</v>
      </c>
      <c r="M25" s="5">
        <v>20</v>
      </c>
      <c r="N25" s="5">
        <v>15</v>
      </c>
      <c r="O25" s="6">
        <v>0.75</v>
      </c>
      <c r="P25" s="5">
        <v>20</v>
      </c>
      <c r="Q25" s="5">
        <v>20</v>
      </c>
      <c r="R25" s="6">
        <v>0.95199999999999996</v>
      </c>
      <c r="S25" s="5">
        <v>20</v>
      </c>
      <c r="T25" s="5">
        <v>20</v>
      </c>
      <c r="U25" s="6">
        <v>0.91700000000000004</v>
      </c>
      <c r="V25" s="5">
        <v>25</v>
      </c>
    </row>
    <row r="26" spans="1:22" x14ac:dyDescent="0.35">
      <c r="A26" t="s">
        <v>51</v>
      </c>
      <c r="B26" s="4" t="s">
        <v>29</v>
      </c>
      <c r="C26" s="4" t="s">
        <v>29</v>
      </c>
      <c r="D26" s="4" t="s">
        <v>29</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29</v>
      </c>
      <c r="F28" s="4" t="s">
        <v>29</v>
      </c>
      <c r="G28" s="4" t="s">
        <v>29</v>
      </c>
      <c r="H28" s="4" t="s">
        <v>30</v>
      </c>
      <c r="I28" s="4" t="s">
        <v>30</v>
      </c>
      <c r="J28" s="5">
        <v>0</v>
      </c>
      <c r="K28" s="4" t="s">
        <v>30</v>
      </c>
      <c r="L28" s="4" t="s">
        <v>30</v>
      </c>
      <c r="M28" s="5">
        <v>0</v>
      </c>
      <c r="N28" s="4" t="s">
        <v>29</v>
      </c>
      <c r="O28" s="4" t="s">
        <v>29</v>
      </c>
      <c r="P28" s="4" t="s">
        <v>29</v>
      </c>
      <c r="Q28" s="4" t="s">
        <v>30</v>
      </c>
      <c r="R28" s="4" t="s">
        <v>30</v>
      </c>
      <c r="S28" s="5">
        <v>0</v>
      </c>
      <c r="T28" s="4" t="s">
        <v>30</v>
      </c>
      <c r="U28" s="4" t="s">
        <v>30</v>
      </c>
      <c r="V28" s="5">
        <v>0</v>
      </c>
    </row>
    <row r="29" spans="1:22" x14ac:dyDescent="0.35">
      <c r="A29" t="s">
        <v>54</v>
      </c>
      <c r="B29" s="4" t="s">
        <v>29</v>
      </c>
      <c r="C29" s="4" t="s">
        <v>29</v>
      </c>
      <c r="D29" s="4" t="s">
        <v>29</v>
      </c>
      <c r="E29" s="4" t="s">
        <v>29</v>
      </c>
      <c r="F29" s="4" t="s">
        <v>29</v>
      </c>
      <c r="G29" s="4" t="s">
        <v>29</v>
      </c>
      <c r="H29" s="4" t="s">
        <v>29</v>
      </c>
      <c r="I29" s="4" t="s">
        <v>29</v>
      </c>
      <c r="J29" s="4" t="s">
        <v>29</v>
      </c>
      <c r="K29" s="4" t="s">
        <v>30</v>
      </c>
      <c r="L29" s="4" t="s">
        <v>30</v>
      </c>
      <c r="M29" s="5">
        <v>0</v>
      </c>
      <c r="N29" s="4" t="s">
        <v>30</v>
      </c>
      <c r="O29" s="4" t="s">
        <v>30</v>
      </c>
      <c r="P29" s="5">
        <v>0</v>
      </c>
      <c r="Q29" s="4" t="s">
        <v>30</v>
      </c>
      <c r="R29" s="4" t="s">
        <v>30</v>
      </c>
      <c r="S29" s="5">
        <v>0</v>
      </c>
      <c r="T29" s="4" t="s">
        <v>29</v>
      </c>
      <c r="U29" s="4" t="s">
        <v>29</v>
      </c>
      <c r="V29" s="4" t="s">
        <v>29</v>
      </c>
    </row>
    <row r="30" spans="1:22" x14ac:dyDescent="0.35">
      <c r="A30" t="s">
        <v>55</v>
      </c>
      <c r="B30" s="5">
        <v>105</v>
      </c>
      <c r="C30" s="6">
        <v>0.92200000000000004</v>
      </c>
      <c r="D30" s="5">
        <v>115</v>
      </c>
      <c r="E30" s="5">
        <v>55</v>
      </c>
      <c r="F30" s="6">
        <v>0.83599999999999997</v>
      </c>
      <c r="G30" s="5">
        <v>65</v>
      </c>
      <c r="H30" s="5">
        <v>35</v>
      </c>
      <c r="I30" s="6">
        <v>0.76100000000000001</v>
      </c>
      <c r="J30" s="5">
        <v>45</v>
      </c>
      <c r="K30" s="5">
        <v>20</v>
      </c>
      <c r="L30" s="6">
        <v>0.82599999999999996</v>
      </c>
      <c r="M30" s="5">
        <v>25</v>
      </c>
      <c r="N30" s="5">
        <v>5</v>
      </c>
      <c r="O30" s="6">
        <v>0.625</v>
      </c>
      <c r="P30" s="5">
        <v>10</v>
      </c>
      <c r="Q30" s="4" t="s">
        <v>29</v>
      </c>
      <c r="R30" s="4" t="s">
        <v>29</v>
      </c>
      <c r="S30" s="4" t="s">
        <v>29</v>
      </c>
      <c r="T30" s="5">
        <v>5</v>
      </c>
      <c r="U30" s="6">
        <v>1</v>
      </c>
      <c r="V30" s="5">
        <v>5</v>
      </c>
    </row>
    <row r="31" spans="1:22" x14ac:dyDescent="0.35">
      <c r="A31" t="s">
        <v>56</v>
      </c>
      <c r="B31" s="4" t="s">
        <v>30</v>
      </c>
      <c r="C31" s="4" t="s">
        <v>30</v>
      </c>
      <c r="D31" s="5">
        <v>0</v>
      </c>
      <c r="E31" s="5">
        <v>0</v>
      </c>
      <c r="F31" s="6">
        <v>0</v>
      </c>
      <c r="G31" s="4" t="s">
        <v>29</v>
      </c>
      <c r="H31" s="5">
        <v>0</v>
      </c>
      <c r="I31" s="6">
        <v>0</v>
      </c>
      <c r="J31" s="4" t="s">
        <v>29</v>
      </c>
      <c r="K31" s="4" t="s">
        <v>30</v>
      </c>
      <c r="L31" s="4" t="s">
        <v>30</v>
      </c>
      <c r="M31" s="5">
        <v>0</v>
      </c>
      <c r="N31" s="4" t="s">
        <v>30</v>
      </c>
      <c r="O31" s="4" t="s">
        <v>30</v>
      </c>
      <c r="P31" s="5">
        <v>0</v>
      </c>
      <c r="Q31" s="4" t="s">
        <v>30</v>
      </c>
      <c r="R31" s="4" t="s">
        <v>30</v>
      </c>
      <c r="S31" s="5">
        <v>0</v>
      </c>
      <c r="T31" s="4" t="s">
        <v>29</v>
      </c>
      <c r="U31" s="4" t="s">
        <v>29</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15</v>
      </c>
      <c r="C33" s="6">
        <v>0.66700000000000004</v>
      </c>
      <c r="D33" s="5">
        <v>25</v>
      </c>
      <c r="E33" s="4" t="s">
        <v>29</v>
      </c>
      <c r="F33" s="4" t="s">
        <v>29</v>
      </c>
      <c r="G33" s="4" t="s">
        <v>29</v>
      </c>
      <c r="H33" s="5">
        <v>10</v>
      </c>
      <c r="I33" s="6">
        <v>1</v>
      </c>
      <c r="J33" s="5">
        <v>10</v>
      </c>
      <c r="K33" s="4" t="s">
        <v>29</v>
      </c>
      <c r="L33" s="4" t="s">
        <v>29</v>
      </c>
      <c r="M33" s="4" t="s">
        <v>29</v>
      </c>
      <c r="N33" s="5">
        <v>10</v>
      </c>
      <c r="O33" s="6">
        <v>1</v>
      </c>
      <c r="P33" s="5">
        <v>10</v>
      </c>
      <c r="Q33" s="4" t="s">
        <v>30</v>
      </c>
      <c r="R33" s="4" t="s">
        <v>30</v>
      </c>
      <c r="S33" s="5">
        <v>0</v>
      </c>
      <c r="T33" s="4" t="s">
        <v>29</v>
      </c>
      <c r="U33" s="4" t="s">
        <v>29</v>
      </c>
      <c r="V33" s="4" t="s">
        <v>29</v>
      </c>
    </row>
    <row r="34" spans="1:22" x14ac:dyDescent="0.35">
      <c r="A34" t="s">
        <v>59</v>
      </c>
      <c r="B34" s="5">
        <v>25</v>
      </c>
      <c r="C34" s="6">
        <v>0.89300000000000002</v>
      </c>
      <c r="D34" s="5">
        <v>30</v>
      </c>
      <c r="E34" s="5">
        <v>25</v>
      </c>
      <c r="F34" s="6">
        <v>0.96399999999999997</v>
      </c>
      <c r="G34" s="5">
        <v>30</v>
      </c>
      <c r="H34" s="5">
        <v>50</v>
      </c>
      <c r="I34" s="6">
        <v>0.98</v>
      </c>
      <c r="J34" s="5">
        <v>50</v>
      </c>
      <c r="K34" s="5">
        <v>25</v>
      </c>
      <c r="L34" s="6">
        <v>1</v>
      </c>
      <c r="M34" s="5">
        <v>25</v>
      </c>
      <c r="N34" s="5">
        <v>25</v>
      </c>
      <c r="O34" s="6">
        <v>0.96</v>
      </c>
      <c r="P34" s="5">
        <v>25</v>
      </c>
      <c r="Q34" s="5">
        <v>10</v>
      </c>
      <c r="R34" s="6">
        <v>0.90900000000000003</v>
      </c>
      <c r="S34" s="5">
        <v>10</v>
      </c>
      <c r="T34" s="5">
        <v>10</v>
      </c>
      <c r="U34" s="6">
        <v>0.75</v>
      </c>
      <c r="V34" s="5">
        <v>10</v>
      </c>
    </row>
    <row r="35" spans="1:22" x14ac:dyDescent="0.35">
      <c r="A35" t="s">
        <v>60</v>
      </c>
      <c r="B35" s="4" t="s">
        <v>29</v>
      </c>
      <c r="C35" s="4" t="s">
        <v>29</v>
      </c>
      <c r="D35" s="4" t="s">
        <v>29</v>
      </c>
      <c r="E35" s="4" t="s">
        <v>30</v>
      </c>
      <c r="F35" s="4" t="s">
        <v>30</v>
      </c>
      <c r="G35" s="5">
        <v>0</v>
      </c>
      <c r="H35" s="4" t="s">
        <v>29</v>
      </c>
      <c r="I35" s="4" t="s">
        <v>29</v>
      </c>
      <c r="J35" s="4" t="s">
        <v>29</v>
      </c>
      <c r="K35" s="4" t="s">
        <v>30</v>
      </c>
      <c r="L35" s="4" t="s">
        <v>30</v>
      </c>
      <c r="M35" s="5">
        <v>0</v>
      </c>
      <c r="N35" s="4" t="s">
        <v>29</v>
      </c>
      <c r="O35" s="4" t="s">
        <v>29</v>
      </c>
      <c r="P35" s="4" t="s">
        <v>29</v>
      </c>
      <c r="Q35" s="4" t="s">
        <v>29</v>
      </c>
      <c r="R35" s="4" t="s">
        <v>29</v>
      </c>
      <c r="S35" s="4" t="s">
        <v>29</v>
      </c>
      <c r="T35" s="5">
        <v>10</v>
      </c>
      <c r="U35" s="6">
        <v>0.90900000000000003</v>
      </c>
      <c r="V35" s="5">
        <v>10</v>
      </c>
    </row>
    <row r="36" spans="1:22" x14ac:dyDescent="0.35">
      <c r="A36" t="s">
        <v>61</v>
      </c>
      <c r="B36" s="5">
        <v>65</v>
      </c>
      <c r="C36" s="6">
        <v>0.91400000000000003</v>
      </c>
      <c r="D36" s="5">
        <v>70</v>
      </c>
      <c r="E36" s="5">
        <v>60</v>
      </c>
      <c r="F36" s="6">
        <v>0.85499999999999998</v>
      </c>
      <c r="G36" s="5">
        <v>70</v>
      </c>
      <c r="H36" s="5">
        <v>25</v>
      </c>
      <c r="I36" s="6">
        <v>0.82799999999999996</v>
      </c>
      <c r="J36" s="5">
        <v>30</v>
      </c>
      <c r="K36" s="5">
        <v>10</v>
      </c>
      <c r="L36" s="6">
        <v>1</v>
      </c>
      <c r="M36" s="5">
        <v>10</v>
      </c>
      <c r="N36" s="5">
        <v>25</v>
      </c>
      <c r="O36" s="6">
        <v>1</v>
      </c>
      <c r="P36" s="5">
        <v>25</v>
      </c>
      <c r="Q36" s="5">
        <v>25</v>
      </c>
      <c r="R36" s="6">
        <v>0.95799999999999996</v>
      </c>
      <c r="S36" s="5">
        <v>25</v>
      </c>
      <c r="T36" s="4" t="s">
        <v>29</v>
      </c>
      <c r="U36" s="4" t="s">
        <v>29</v>
      </c>
      <c r="V36" s="5">
        <v>5</v>
      </c>
    </row>
    <row r="37" spans="1:22" x14ac:dyDescent="0.35">
      <c r="A37" t="s">
        <v>62</v>
      </c>
      <c r="B37" s="5">
        <v>30</v>
      </c>
      <c r="C37" s="6">
        <v>1</v>
      </c>
      <c r="D37" s="5">
        <v>30</v>
      </c>
      <c r="E37" s="5">
        <v>10</v>
      </c>
      <c r="F37" s="6">
        <v>0.76900000000000002</v>
      </c>
      <c r="G37" s="5">
        <v>15</v>
      </c>
      <c r="H37" s="5">
        <v>15</v>
      </c>
      <c r="I37" s="6">
        <v>0.875</v>
      </c>
      <c r="J37" s="5">
        <v>15</v>
      </c>
      <c r="K37" s="5">
        <v>15</v>
      </c>
      <c r="L37" s="6">
        <v>1</v>
      </c>
      <c r="M37" s="5">
        <v>15</v>
      </c>
      <c r="N37" s="4" t="s">
        <v>29</v>
      </c>
      <c r="O37" s="4" t="s">
        <v>29</v>
      </c>
      <c r="P37" s="4" t="s">
        <v>29</v>
      </c>
      <c r="Q37" s="4" t="s">
        <v>29</v>
      </c>
      <c r="R37" s="4" t="s">
        <v>29</v>
      </c>
      <c r="S37" s="4" t="s">
        <v>29</v>
      </c>
      <c r="T37" s="5">
        <v>10</v>
      </c>
      <c r="U37" s="6">
        <v>0.9</v>
      </c>
      <c r="V37" s="5">
        <v>10</v>
      </c>
    </row>
    <row r="38" spans="1:22" x14ac:dyDescent="0.35">
      <c r="A38" t="s">
        <v>63</v>
      </c>
      <c r="B38" s="5">
        <v>85</v>
      </c>
      <c r="C38" s="6">
        <v>0.76900000000000002</v>
      </c>
      <c r="D38" s="5">
        <v>110</v>
      </c>
      <c r="E38" s="5">
        <v>55</v>
      </c>
      <c r="F38" s="6">
        <v>0.747</v>
      </c>
      <c r="G38" s="5">
        <v>75</v>
      </c>
      <c r="H38" s="5">
        <v>40</v>
      </c>
      <c r="I38" s="6">
        <v>0.69599999999999995</v>
      </c>
      <c r="J38" s="5">
        <v>55</v>
      </c>
      <c r="K38" s="5">
        <v>35</v>
      </c>
      <c r="L38" s="6">
        <v>0.9</v>
      </c>
      <c r="M38" s="5">
        <v>40</v>
      </c>
      <c r="N38" s="5">
        <v>20</v>
      </c>
      <c r="O38" s="6">
        <v>0.79200000000000004</v>
      </c>
      <c r="P38" s="5">
        <v>25</v>
      </c>
      <c r="Q38" s="5">
        <v>10</v>
      </c>
      <c r="R38" s="6">
        <v>1</v>
      </c>
      <c r="S38" s="5">
        <v>10</v>
      </c>
      <c r="T38" s="5">
        <v>10</v>
      </c>
      <c r="U38" s="6">
        <v>0.88900000000000001</v>
      </c>
      <c r="V38" s="5">
        <v>10</v>
      </c>
    </row>
    <row r="39" spans="1:22" x14ac:dyDescent="0.35">
      <c r="A39" t="s">
        <v>64</v>
      </c>
      <c r="B39" s="4" t="s">
        <v>29</v>
      </c>
      <c r="C39" s="4" t="s">
        <v>29</v>
      </c>
      <c r="D39" s="5">
        <v>15</v>
      </c>
      <c r="E39" s="5">
        <v>0</v>
      </c>
      <c r="F39" s="6">
        <v>0</v>
      </c>
      <c r="G39" s="5">
        <v>5</v>
      </c>
      <c r="H39" s="4" t="s">
        <v>30</v>
      </c>
      <c r="I39" s="4" t="s">
        <v>30</v>
      </c>
      <c r="J39" s="5">
        <v>0</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5">
        <v>25</v>
      </c>
      <c r="C40" s="6">
        <v>1</v>
      </c>
      <c r="D40" s="5">
        <v>25</v>
      </c>
      <c r="E40" s="5">
        <v>10</v>
      </c>
      <c r="F40" s="6">
        <v>0.91700000000000004</v>
      </c>
      <c r="G40" s="5">
        <v>10</v>
      </c>
      <c r="H40" s="5">
        <v>10</v>
      </c>
      <c r="I40" s="6">
        <v>1</v>
      </c>
      <c r="J40" s="5">
        <v>10</v>
      </c>
      <c r="K40" s="5">
        <v>25</v>
      </c>
      <c r="L40" s="6">
        <v>0.95799999999999996</v>
      </c>
      <c r="M40" s="5">
        <v>25</v>
      </c>
      <c r="N40" s="4" t="s">
        <v>29</v>
      </c>
      <c r="O40" s="4" t="s">
        <v>29</v>
      </c>
      <c r="P40" s="4" t="s">
        <v>29</v>
      </c>
      <c r="Q40" s="4" t="s">
        <v>29</v>
      </c>
      <c r="R40" s="4" t="s">
        <v>29</v>
      </c>
      <c r="S40" s="4" t="s">
        <v>29</v>
      </c>
      <c r="T40" s="5">
        <v>5</v>
      </c>
      <c r="U40" s="6">
        <v>1</v>
      </c>
      <c r="V40" s="5">
        <v>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990</v>
      </c>
      <c r="C42" s="8">
        <v>0.88800000000000001</v>
      </c>
      <c r="D42" s="7">
        <v>1115</v>
      </c>
      <c r="E42" s="7">
        <v>840</v>
      </c>
      <c r="F42" s="8">
        <v>0.85299999999999998</v>
      </c>
      <c r="G42" s="7">
        <v>985</v>
      </c>
      <c r="H42" s="7">
        <v>530</v>
      </c>
      <c r="I42" s="8">
        <v>0.88800000000000001</v>
      </c>
      <c r="J42" s="7">
        <v>600</v>
      </c>
      <c r="K42" s="7">
        <v>375</v>
      </c>
      <c r="L42" s="8">
        <v>0.85899999999999999</v>
      </c>
      <c r="M42" s="7">
        <v>435</v>
      </c>
      <c r="N42" s="7">
        <v>325</v>
      </c>
      <c r="O42" s="8">
        <v>0.93400000000000005</v>
      </c>
      <c r="P42" s="7">
        <v>345</v>
      </c>
      <c r="Q42" s="7">
        <v>290</v>
      </c>
      <c r="R42" s="8">
        <v>0.96699999999999997</v>
      </c>
      <c r="S42" s="7">
        <v>300</v>
      </c>
      <c r="T42" s="7">
        <v>305</v>
      </c>
      <c r="U42" s="8">
        <v>0.92200000000000004</v>
      </c>
      <c r="V42" s="7">
        <v>330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99</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4" t="s">
        <v>29</v>
      </c>
      <c r="E5" s="4" t="s">
        <v>29</v>
      </c>
      <c r="F5" s="4" t="s">
        <v>29</v>
      </c>
      <c r="G5" s="4" t="s">
        <v>29</v>
      </c>
      <c r="H5" s="4" t="s">
        <v>30</v>
      </c>
      <c r="I5" s="4" t="s">
        <v>30</v>
      </c>
      <c r="J5" s="5">
        <v>0</v>
      </c>
      <c r="K5" s="4" t="s">
        <v>29</v>
      </c>
      <c r="L5" s="4" t="s">
        <v>29</v>
      </c>
      <c r="M5" s="4" t="s">
        <v>29</v>
      </c>
      <c r="N5" s="4" t="s">
        <v>29</v>
      </c>
      <c r="O5" s="4" t="s">
        <v>29</v>
      </c>
      <c r="P5" s="4" t="s">
        <v>29</v>
      </c>
      <c r="Q5" s="4" t="s">
        <v>29</v>
      </c>
      <c r="R5" s="4" t="s">
        <v>29</v>
      </c>
      <c r="S5" s="4" t="s">
        <v>29</v>
      </c>
      <c r="T5" s="5">
        <v>5</v>
      </c>
      <c r="U5" s="6">
        <v>1</v>
      </c>
      <c r="V5" s="5">
        <v>5</v>
      </c>
    </row>
    <row r="6" spans="1:22" x14ac:dyDescent="0.35">
      <c r="A6" t="s">
        <v>31</v>
      </c>
      <c r="B6" s="5">
        <v>20</v>
      </c>
      <c r="C6" s="6">
        <v>0.74099999999999999</v>
      </c>
      <c r="D6" s="5">
        <v>25</v>
      </c>
      <c r="E6" s="5">
        <v>30</v>
      </c>
      <c r="F6" s="6">
        <v>0.91200000000000003</v>
      </c>
      <c r="G6" s="5">
        <v>35</v>
      </c>
      <c r="H6" s="5">
        <v>10</v>
      </c>
      <c r="I6" s="6">
        <v>0.72699999999999998</v>
      </c>
      <c r="J6" s="5">
        <v>10</v>
      </c>
      <c r="K6" s="5">
        <v>30</v>
      </c>
      <c r="L6" s="6">
        <v>0.97</v>
      </c>
      <c r="M6" s="5">
        <v>35</v>
      </c>
      <c r="N6" s="5">
        <v>30</v>
      </c>
      <c r="O6" s="6">
        <v>0.93500000000000005</v>
      </c>
      <c r="P6" s="5">
        <v>30</v>
      </c>
      <c r="Q6" s="5">
        <v>55</v>
      </c>
      <c r="R6" s="6">
        <v>0.95</v>
      </c>
      <c r="S6" s="5">
        <v>60</v>
      </c>
      <c r="T6" s="5">
        <v>30</v>
      </c>
      <c r="U6" s="6">
        <v>0.88900000000000001</v>
      </c>
      <c r="V6" s="5">
        <v>35</v>
      </c>
    </row>
    <row r="7" spans="1:22" x14ac:dyDescent="0.35">
      <c r="A7" t="s">
        <v>32</v>
      </c>
      <c r="B7" s="4" t="s">
        <v>30</v>
      </c>
      <c r="C7" s="4" t="s">
        <v>30</v>
      </c>
      <c r="D7" s="5">
        <v>0</v>
      </c>
      <c r="E7" s="4" t="s">
        <v>29</v>
      </c>
      <c r="F7" s="4" t="s">
        <v>29</v>
      </c>
      <c r="G7" s="4" t="s">
        <v>29</v>
      </c>
      <c r="H7" s="5">
        <v>0</v>
      </c>
      <c r="I7" s="6">
        <v>0</v>
      </c>
      <c r="J7" s="4" t="s">
        <v>29</v>
      </c>
      <c r="K7" s="4" t="s">
        <v>29</v>
      </c>
      <c r="L7" s="4" t="s">
        <v>29</v>
      </c>
      <c r="M7" s="4" t="s">
        <v>29</v>
      </c>
      <c r="N7" s="4" t="s">
        <v>29</v>
      </c>
      <c r="O7" s="4" t="s">
        <v>29</v>
      </c>
      <c r="P7" s="4" t="s">
        <v>29</v>
      </c>
      <c r="Q7" s="5">
        <v>5</v>
      </c>
      <c r="R7" s="6">
        <v>1</v>
      </c>
      <c r="S7" s="5">
        <v>5</v>
      </c>
      <c r="T7" s="4" t="s">
        <v>30</v>
      </c>
      <c r="U7" s="4" t="s">
        <v>30</v>
      </c>
      <c r="V7" s="5">
        <v>0</v>
      </c>
    </row>
    <row r="8" spans="1:22" x14ac:dyDescent="0.35">
      <c r="A8" t="s">
        <v>33</v>
      </c>
      <c r="B8" s="4" t="s">
        <v>30</v>
      </c>
      <c r="C8" s="4" t="s">
        <v>30</v>
      </c>
      <c r="D8" s="5">
        <v>0</v>
      </c>
      <c r="E8" s="4" t="s">
        <v>29</v>
      </c>
      <c r="F8" s="4" t="s">
        <v>29</v>
      </c>
      <c r="G8" s="5">
        <v>5</v>
      </c>
      <c r="H8" s="4" t="s">
        <v>29</v>
      </c>
      <c r="I8" s="4" t="s">
        <v>29</v>
      </c>
      <c r="J8" s="4" t="s">
        <v>29</v>
      </c>
      <c r="K8" s="4" t="s">
        <v>29</v>
      </c>
      <c r="L8" s="4" t="s">
        <v>29</v>
      </c>
      <c r="M8" s="4" t="s">
        <v>29</v>
      </c>
      <c r="N8" s="4" t="s">
        <v>29</v>
      </c>
      <c r="O8" s="4" t="s">
        <v>29</v>
      </c>
      <c r="P8" s="4" t="s">
        <v>29</v>
      </c>
      <c r="Q8" s="4" t="s">
        <v>29</v>
      </c>
      <c r="R8" s="4" t="s">
        <v>29</v>
      </c>
      <c r="S8" s="4" t="s">
        <v>29</v>
      </c>
      <c r="T8" s="4" t="s">
        <v>29</v>
      </c>
      <c r="U8" s="4" t="s">
        <v>29</v>
      </c>
      <c r="V8" s="4" t="s">
        <v>29</v>
      </c>
    </row>
    <row r="9" spans="1:22" x14ac:dyDescent="0.35">
      <c r="A9" t="s">
        <v>34</v>
      </c>
      <c r="B9" s="4" t="s">
        <v>30</v>
      </c>
      <c r="C9" s="4" t="s">
        <v>30</v>
      </c>
      <c r="D9" s="5">
        <v>0</v>
      </c>
      <c r="E9" s="4" t="s">
        <v>30</v>
      </c>
      <c r="F9" s="4" t="s">
        <v>30</v>
      </c>
      <c r="G9" s="5">
        <v>0</v>
      </c>
      <c r="H9" s="4" t="s">
        <v>30</v>
      </c>
      <c r="I9" s="4" t="s">
        <v>30</v>
      </c>
      <c r="J9" s="5">
        <v>0</v>
      </c>
      <c r="K9" s="4" t="s">
        <v>30</v>
      </c>
      <c r="L9" s="4" t="s">
        <v>30</v>
      </c>
      <c r="M9" s="5">
        <v>0</v>
      </c>
      <c r="N9" s="4" t="s">
        <v>30</v>
      </c>
      <c r="O9" s="4" t="s">
        <v>30</v>
      </c>
      <c r="P9" s="5">
        <v>0</v>
      </c>
      <c r="Q9" s="4" t="s">
        <v>30</v>
      </c>
      <c r="R9" s="4" t="s">
        <v>30</v>
      </c>
      <c r="S9" s="5">
        <v>0</v>
      </c>
      <c r="T9" s="4" t="s">
        <v>29</v>
      </c>
      <c r="U9" s="4" t="s">
        <v>29</v>
      </c>
      <c r="V9" s="4" t="s">
        <v>29</v>
      </c>
    </row>
    <row r="10" spans="1:22" x14ac:dyDescent="0.35">
      <c r="A10" t="s">
        <v>35</v>
      </c>
      <c r="B10" s="4" t="s">
        <v>29</v>
      </c>
      <c r="C10" s="4" t="s">
        <v>29</v>
      </c>
      <c r="D10" s="4" t="s">
        <v>29</v>
      </c>
      <c r="E10" s="4" t="s">
        <v>29</v>
      </c>
      <c r="F10" s="4" t="s">
        <v>29</v>
      </c>
      <c r="G10" s="4" t="s">
        <v>29</v>
      </c>
      <c r="H10" s="4" t="s">
        <v>30</v>
      </c>
      <c r="I10" s="4" t="s">
        <v>30</v>
      </c>
      <c r="J10" s="5">
        <v>0</v>
      </c>
      <c r="K10" s="4" t="s">
        <v>30</v>
      </c>
      <c r="L10" s="4" t="s">
        <v>30</v>
      </c>
      <c r="M10" s="5">
        <v>0</v>
      </c>
      <c r="N10" s="4" t="s">
        <v>30</v>
      </c>
      <c r="O10" s="4" t="s">
        <v>30</v>
      </c>
      <c r="P10" s="5">
        <v>0</v>
      </c>
      <c r="Q10" s="4" t="s">
        <v>30</v>
      </c>
      <c r="R10" s="4" t="s">
        <v>30</v>
      </c>
      <c r="S10" s="5">
        <v>0</v>
      </c>
      <c r="T10" s="4" t="s">
        <v>30</v>
      </c>
      <c r="U10" s="4" t="s">
        <v>30</v>
      </c>
      <c r="V10" s="5">
        <v>0</v>
      </c>
    </row>
    <row r="11" spans="1:22" x14ac:dyDescent="0.35">
      <c r="A11" t="s">
        <v>36</v>
      </c>
      <c r="B11" s="4" t="s">
        <v>30</v>
      </c>
      <c r="C11" s="4" t="s">
        <v>30</v>
      </c>
      <c r="D11" s="5">
        <v>0</v>
      </c>
      <c r="E11" s="4" t="s">
        <v>30</v>
      </c>
      <c r="F11" s="4" t="s">
        <v>30</v>
      </c>
      <c r="G11" s="5">
        <v>0</v>
      </c>
      <c r="H11" s="4" t="s">
        <v>29</v>
      </c>
      <c r="I11" s="4" t="s">
        <v>29</v>
      </c>
      <c r="J11" s="4" t="s">
        <v>29</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29</v>
      </c>
      <c r="C12" s="4" t="s">
        <v>29</v>
      </c>
      <c r="D12" s="4" t="s">
        <v>29</v>
      </c>
      <c r="E12" s="4" t="s">
        <v>29</v>
      </c>
      <c r="F12" s="4" t="s">
        <v>29</v>
      </c>
      <c r="G12" s="4" t="s">
        <v>29</v>
      </c>
      <c r="H12" s="4" t="s">
        <v>30</v>
      </c>
      <c r="I12" s="4" t="s">
        <v>30</v>
      </c>
      <c r="J12" s="5">
        <v>0</v>
      </c>
      <c r="K12" s="4" t="s">
        <v>29</v>
      </c>
      <c r="L12" s="4" t="s">
        <v>29</v>
      </c>
      <c r="M12" s="4" t="s">
        <v>29</v>
      </c>
      <c r="N12" s="4" t="s">
        <v>29</v>
      </c>
      <c r="O12" s="4" t="s">
        <v>29</v>
      </c>
      <c r="P12" s="4" t="s">
        <v>29</v>
      </c>
      <c r="Q12" s="4" t="s">
        <v>29</v>
      </c>
      <c r="R12" s="4" t="s">
        <v>29</v>
      </c>
      <c r="S12" s="4" t="s">
        <v>29</v>
      </c>
      <c r="T12" s="4" t="s">
        <v>29</v>
      </c>
      <c r="U12" s="4" t="s">
        <v>29</v>
      </c>
      <c r="V12" s="4" t="s">
        <v>29</v>
      </c>
    </row>
    <row r="13" spans="1:22" x14ac:dyDescent="0.35">
      <c r="A13" t="s">
        <v>38</v>
      </c>
      <c r="B13" s="4" t="s">
        <v>30</v>
      </c>
      <c r="C13" s="4" t="s">
        <v>30</v>
      </c>
      <c r="D13" s="5">
        <v>0</v>
      </c>
      <c r="E13" s="4" t="s">
        <v>29</v>
      </c>
      <c r="F13" s="4" t="s">
        <v>29</v>
      </c>
      <c r="G13" s="4" t="s">
        <v>29</v>
      </c>
      <c r="H13" s="4" t="s">
        <v>30</v>
      </c>
      <c r="I13" s="4" t="s">
        <v>30</v>
      </c>
      <c r="J13" s="5">
        <v>0</v>
      </c>
      <c r="K13" s="4" t="s">
        <v>30</v>
      </c>
      <c r="L13" s="4" t="s">
        <v>30</v>
      </c>
      <c r="M13" s="5">
        <v>0</v>
      </c>
      <c r="N13" s="4" t="s">
        <v>30</v>
      </c>
      <c r="O13" s="4" t="s">
        <v>30</v>
      </c>
      <c r="P13" s="5">
        <v>0</v>
      </c>
      <c r="Q13" s="4" t="s">
        <v>29</v>
      </c>
      <c r="R13" s="4" t="s">
        <v>29</v>
      </c>
      <c r="S13" s="4" t="s">
        <v>29</v>
      </c>
      <c r="T13" s="4" t="s">
        <v>30</v>
      </c>
      <c r="U13" s="4" t="s">
        <v>30</v>
      </c>
      <c r="V13" s="5">
        <v>0</v>
      </c>
    </row>
    <row r="14" spans="1:22" x14ac:dyDescent="0.35">
      <c r="A14" t="s">
        <v>39</v>
      </c>
      <c r="B14" s="4" t="s">
        <v>30</v>
      </c>
      <c r="C14" s="4" t="s">
        <v>30</v>
      </c>
      <c r="D14" s="5">
        <v>0</v>
      </c>
      <c r="E14" s="5">
        <v>0</v>
      </c>
      <c r="F14" s="6">
        <v>0</v>
      </c>
      <c r="G14" s="4" t="s">
        <v>29</v>
      </c>
      <c r="H14" s="4" t="s">
        <v>30</v>
      </c>
      <c r="I14" s="4" t="s">
        <v>30</v>
      </c>
      <c r="J14" s="5">
        <v>0</v>
      </c>
      <c r="K14" s="4" t="s">
        <v>29</v>
      </c>
      <c r="L14" s="4" t="s">
        <v>29</v>
      </c>
      <c r="M14" s="4" t="s">
        <v>29</v>
      </c>
      <c r="N14" s="4" t="s">
        <v>29</v>
      </c>
      <c r="O14" s="4" t="s">
        <v>29</v>
      </c>
      <c r="P14" s="4" t="s">
        <v>29</v>
      </c>
      <c r="Q14" s="4" t="s">
        <v>29</v>
      </c>
      <c r="R14" s="4" t="s">
        <v>29</v>
      </c>
      <c r="S14" s="4" t="s">
        <v>29</v>
      </c>
      <c r="T14" s="4" t="s">
        <v>29</v>
      </c>
      <c r="U14" s="4" t="s">
        <v>29</v>
      </c>
      <c r="V14" s="4" t="s">
        <v>29</v>
      </c>
    </row>
    <row r="15" spans="1:22" x14ac:dyDescent="0.35">
      <c r="A15" t="s">
        <v>40</v>
      </c>
      <c r="B15" s="5">
        <v>15</v>
      </c>
      <c r="C15" s="6">
        <v>0.94399999999999995</v>
      </c>
      <c r="D15" s="5">
        <v>20</v>
      </c>
      <c r="E15" s="5">
        <v>15</v>
      </c>
      <c r="F15" s="6">
        <v>0.77800000000000002</v>
      </c>
      <c r="G15" s="5">
        <v>20</v>
      </c>
      <c r="H15" s="5">
        <v>5</v>
      </c>
      <c r="I15" s="6">
        <v>0.71399999999999997</v>
      </c>
      <c r="J15" s="5">
        <v>5</v>
      </c>
      <c r="K15" s="4" t="s">
        <v>29</v>
      </c>
      <c r="L15" s="4" t="s">
        <v>29</v>
      </c>
      <c r="M15" s="4" t="s">
        <v>29</v>
      </c>
      <c r="N15" s="5">
        <v>15</v>
      </c>
      <c r="O15" s="6">
        <v>1</v>
      </c>
      <c r="P15" s="5">
        <v>15</v>
      </c>
      <c r="Q15" s="5">
        <v>10</v>
      </c>
      <c r="R15" s="6">
        <v>1</v>
      </c>
      <c r="S15" s="5">
        <v>10</v>
      </c>
      <c r="T15" s="4" t="s">
        <v>29</v>
      </c>
      <c r="U15" s="4" t="s">
        <v>29</v>
      </c>
      <c r="V15" s="4" t="s">
        <v>29</v>
      </c>
    </row>
    <row r="16" spans="1:22" x14ac:dyDescent="0.35">
      <c r="A16" t="s">
        <v>41</v>
      </c>
      <c r="B16" s="4" t="s">
        <v>29</v>
      </c>
      <c r="C16" s="4" t="s">
        <v>29</v>
      </c>
      <c r="D16" s="4" t="s">
        <v>29</v>
      </c>
      <c r="E16" s="4" t="s">
        <v>29</v>
      </c>
      <c r="F16" s="4" t="s">
        <v>29</v>
      </c>
      <c r="G16" s="4" t="s">
        <v>29</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29</v>
      </c>
      <c r="O17" s="4" t="s">
        <v>29</v>
      </c>
      <c r="P17" s="4" t="s">
        <v>29</v>
      </c>
      <c r="Q17" s="4" t="s">
        <v>29</v>
      </c>
      <c r="R17" s="4" t="s">
        <v>29</v>
      </c>
      <c r="S17" s="4" t="s">
        <v>29</v>
      </c>
      <c r="T17" s="4" t="s">
        <v>30</v>
      </c>
      <c r="U17" s="4" t="s">
        <v>30</v>
      </c>
      <c r="V17" s="5">
        <v>0</v>
      </c>
    </row>
    <row r="18" spans="1:22" x14ac:dyDescent="0.35">
      <c r="A18" t="s">
        <v>43</v>
      </c>
      <c r="B18" s="4" t="s">
        <v>30</v>
      </c>
      <c r="C18" s="4" t="s">
        <v>30</v>
      </c>
      <c r="D18" s="5">
        <v>0</v>
      </c>
      <c r="E18" s="5">
        <v>0</v>
      </c>
      <c r="F18" s="6">
        <v>0</v>
      </c>
      <c r="G18" s="4" t="s">
        <v>29</v>
      </c>
      <c r="H18" s="4" t="s">
        <v>30</v>
      </c>
      <c r="I18" s="4" t="s">
        <v>30</v>
      </c>
      <c r="J18" s="5">
        <v>0</v>
      </c>
      <c r="K18" s="4" t="s">
        <v>30</v>
      </c>
      <c r="L18" s="4" t="s">
        <v>30</v>
      </c>
      <c r="M18" s="5">
        <v>0</v>
      </c>
      <c r="N18" s="4" t="s">
        <v>29</v>
      </c>
      <c r="O18" s="4" t="s">
        <v>29</v>
      </c>
      <c r="P18" s="4" t="s">
        <v>29</v>
      </c>
      <c r="Q18" s="4" t="s">
        <v>30</v>
      </c>
      <c r="R18" s="4" t="s">
        <v>30</v>
      </c>
      <c r="S18" s="5">
        <v>0</v>
      </c>
      <c r="T18" s="4" t="s">
        <v>30</v>
      </c>
      <c r="U18" s="4" t="s">
        <v>30</v>
      </c>
      <c r="V18" s="5">
        <v>0</v>
      </c>
    </row>
    <row r="19" spans="1:22" x14ac:dyDescent="0.35">
      <c r="A19" t="s">
        <v>44</v>
      </c>
      <c r="B19" s="4" t="s">
        <v>30</v>
      </c>
      <c r="C19" s="4" t="s">
        <v>30</v>
      </c>
      <c r="D19" s="5">
        <v>0</v>
      </c>
      <c r="E19" s="4" t="s">
        <v>30</v>
      </c>
      <c r="F19" s="4" t="s">
        <v>30</v>
      </c>
      <c r="G19" s="5">
        <v>0</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30</v>
      </c>
      <c r="C22" s="4" t="s">
        <v>30</v>
      </c>
      <c r="D22" s="5">
        <v>0</v>
      </c>
      <c r="E22" s="4" t="s">
        <v>30</v>
      </c>
      <c r="F22" s="4" t="s">
        <v>30</v>
      </c>
      <c r="G22" s="5">
        <v>0</v>
      </c>
      <c r="H22" s="5">
        <v>5</v>
      </c>
      <c r="I22" s="6">
        <v>0.85699999999999998</v>
      </c>
      <c r="J22" s="5">
        <v>5</v>
      </c>
      <c r="K22" s="4" t="s">
        <v>30</v>
      </c>
      <c r="L22" s="4" t="s">
        <v>30</v>
      </c>
      <c r="M22" s="5">
        <v>0</v>
      </c>
      <c r="N22" s="4" t="s">
        <v>30</v>
      </c>
      <c r="O22" s="4" t="s">
        <v>30</v>
      </c>
      <c r="P22" s="5">
        <v>0</v>
      </c>
      <c r="Q22" s="4" t="s">
        <v>29</v>
      </c>
      <c r="R22" s="4" t="s">
        <v>29</v>
      </c>
      <c r="S22" s="4" t="s">
        <v>29</v>
      </c>
      <c r="T22" s="4" t="s">
        <v>30</v>
      </c>
      <c r="U22" s="4" t="s">
        <v>30</v>
      </c>
      <c r="V22" s="5">
        <v>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29</v>
      </c>
      <c r="F24" s="4" t="s">
        <v>29</v>
      </c>
      <c r="G24" s="4" t="s">
        <v>29</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30</v>
      </c>
      <c r="C25" s="4" t="s">
        <v>30</v>
      </c>
      <c r="D25" s="5">
        <v>0</v>
      </c>
      <c r="E25" s="4" t="s">
        <v>29</v>
      </c>
      <c r="F25" s="4" t="s">
        <v>29</v>
      </c>
      <c r="G25" s="4" t="s">
        <v>29</v>
      </c>
      <c r="H25" s="4" t="s">
        <v>29</v>
      </c>
      <c r="I25" s="4" t="s">
        <v>29</v>
      </c>
      <c r="J25" s="4" t="s">
        <v>29</v>
      </c>
      <c r="K25" s="4" t="s">
        <v>29</v>
      </c>
      <c r="L25" s="4" t="s">
        <v>29</v>
      </c>
      <c r="M25" s="4" t="s">
        <v>29</v>
      </c>
      <c r="N25" s="4" t="s">
        <v>29</v>
      </c>
      <c r="O25" s="4" t="s">
        <v>29</v>
      </c>
      <c r="P25" s="4" t="s">
        <v>29</v>
      </c>
      <c r="Q25" s="4" t="s">
        <v>29</v>
      </c>
      <c r="R25" s="4" t="s">
        <v>29</v>
      </c>
      <c r="S25" s="4" t="s">
        <v>29</v>
      </c>
      <c r="T25" s="4" t="s">
        <v>29</v>
      </c>
      <c r="U25" s="4" t="s">
        <v>29</v>
      </c>
      <c r="V25" s="4" t="s">
        <v>29</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29</v>
      </c>
      <c r="C29" s="4" t="s">
        <v>29</v>
      </c>
      <c r="D29" s="4" t="s">
        <v>29</v>
      </c>
      <c r="E29" s="4" t="s">
        <v>29</v>
      </c>
      <c r="F29" s="4" t="s">
        <v>29</v>
      </c>
      <c r="G29" s="5">
        <v>5</v>
      </c>
      <c r="H29" s="4" t="s">
        <v>30</v>
      </c>
      <c r="I29" s="4" t="s">
        <v>30</v>
      </c>
      <c r="J29" s="5">
        <v>0</v>
      </c>
      <c r="K29" s="4" t="s">
        <v>29</v>
      </c>
      <c r="L29" s="4" t="s">
        <v>29</v>
      </c>
      <c r="M29" s="4" t="s">
        <v>29</v>
      </c>
      <c r="N29" s="4" t="s">
        <v>30</v>
      </c>
      <c r="O29" s="4" t="s">
        <v>30</v>
      </c>
      <c r="P29" s="5">
        <v>0</v>
      </c>
      <c r="Q29" s="4" t="s">
        <v>29</v>
      </c>
      <c r="R29" s="4" t="s">
        <v>29</v>
      </c>
      <c r="S29" s="4" t="s">
        <v>29</v>
      </c>
      <c r="T29" s="5">
        <v>0</v>
      </c>
      <c r="U29" s="6">
        <v>0</v>
      </c>
      <c r="V29" s="4" t="s">
        <v>29</v>
      </c>
    </row>
    <row r="30" spans="1:22" x14ac:dyDescent="0.35">
      <c r="A30" t="s">
        <v>55</v>
      </c>
      <c r="B30" s="4" t="s">
        <v>30</v>
      </c>
      <c r="C30" s="4" t="s">
        <v>30</v>
      </c>
      <c r="D30" s="5">
        <v>0</v>
      </c>
      <c r="E30" s="4" t="s">
        <v>30</v>
      </c>
      <c r="F30" s="4" t="s">
        <v>30</v>
      </c>
      <c r="G30" s="5">
        <v>0</v>
      </c>
      <c r="H30" s="4" t="s">
        <v>29</v>
      </c>
      <c r="I30" s="4" t="s">
        <v>29</v>
      </c>
      <c r="J30" s="4" t="s">
        <v>29</v>
      </c>
      <c r="K30" s="4" t="s">
        <v>29</v>
      </c>
      <c r="L30" s="4" t="s">
        <v>29</v>
      </c>
      <c r="M30" s="4" t="s">
        <v>29</v>
      </c>
      <c r="N30" s="4" t="s">
        <v>30</v>
      </c>
      <c r="O30" s="4" t="s">
        <v>30</v>
      </c>
      <c r="P30" s="5">
        <v>0</v>
      </c>
      <c r="Q30" s="4" t="s">
        <v>29</v>
      </c>
      <c r="R30" s="4" t="s">
        <v>29</v>
      </c>
      <c r="S30" s="4" t="s">
        <v>29</v>
      </c>
      <c r="T30" s="4" t="s">
        <v>29</v>
      </c>
      <c r="U30" s="4" t="s">
        <v>29</v>
      </c>
      <c r="V30" s="4" t="s">
        <v>29</v>
      </c>
    </row>
    <row r="31" spans="1:22" x14ac:dyDescent="0.35">
      <c r="A31" t="s">
        <v>56</v>
      </c>
      <c r="B31" s="4" t="s">
        <v>30</v>
      </c>
      <c r="C31" s="4" t="s">
        <v>30</v>
      </c>
      <c r="D31" s="5">
        <v>0</v>
      </c>
      <c r="E31" s="4" t="s">
        <v>29</v>
      </c>
      <c r="F31" s="4" t="s">
        <v>29</v>
      </c>
      <c r="G31" s="4" t="s">
        <v>29</v>
      </c>
      <c r="H31" s="4" t="s">
        <v>30</v>
      </c>
      <c r="I31" s="4" t="s">
        <v>30</v>
      </c>
      <c r="J31" s="5">
        <v>0</v>
      </c>
      <c r="K31" s="4" t="s">
        <v>29</v>
      </c>
      <c r="L31" s="4" t="s">
        <v>29</v>
      </c>
      <c r="M31" s="4" t="s">
        <v>29</v>
      </c>
      <c r="N31" s="4" t="s">
        <v>29</v>
      </c>
      <c r="O31" s="4" t="s">
        <v>29</v>
      </c>
      <c r="P31" s="4" t="s">
        <v>29</v>
      </c>
      <c r="Q31" s="4" t="s">
        <v>29</v>
      </c>
      <c r="R31" s="4" t="s">
        <v>29</v>
      </c>
      <c r="S31" s="4" t="s">
        <v>29</v>
      </c>
      <c r="T31" s="4" t="s">
        <v>30</v>
      </c>
      <c r="U31" s="4" t="s">
        <v>30</v>
      </c>
      <c r="V31" s="5">
        <v>0</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30</v>
      </c>
      <c r="C33" s="4" t="s">
        <v>30</v>
      </c>
      <c r="D33" s="5">
        <v>0</v>
      </c>
      <c r="E33" s="4" t="s">
        <v>29</v>
      </c>
      <c r="F33" s="4" t="s">
        <v>29</v>
      </c>
      <c r="G33" s="5">
        <v>5</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4" t="s">
        <v>30</v>
      </c>
      <c r="C34" s="4" t="s">
        <v>30</v>
      </c>
      <c r="D34" s="5">
        <v>0</v>
      </c>
      <c r="E34" s="4" t="s">
        <v>29</v>
      </c>
      <c r="F34" s="4" t="s">
        <v>29</v>
      </c>
      <c r="G34" s="4" t="s">
        <v>29</v>
      </c>
      <c r="H34" s="5">
        <v>0</v>
      </c>
      <c r="I34" s="6">
        <v>0</v>
      </c>
      <c r="J34" s="4" t="s">
        <v>29</v>
      </c>
      <c r="K34" s="4" t="s">
        <v>29</v>
      </c>
      <c r="L34" s="4" t="s">
        <v>29</v>
      </c>
      <c r="M34" s="4" t="s">
        <v>29</v>
      </c>
      <c r="N34" s="4" t="s">
        <v>29</v>
      </c>
      <c r="O34" s="4" t="s">
        <v>29</v>
      </c>
      <c r="P34" s="4" t="s">
        <v>29</v>
      </c>
      <c r="Q34" s="4" t="s">
        <v>29</v>
      </c>
      <c r="R34" s="4" t="s">
        <v>29</v>
      </c>
      <c r="S34" s="4" t="s">
        <v>29</v>
      </c>
      <c r="T34" s="5">
        <v>10</v>
      </c>
      <c r="U34" s="6">
        <v>1</v>
      </c>
      <c r="V34" s="5">
        <v>10</v>
      </c>
    </row>
    <row r="35" spans="1:22" x14ac:dyDescent="0.35">
      <c r="A35" t="s">
        <v>60</v>
      </c>
      <c r="B35" s="4" t="s">
        <v>29</v>
      </c>
      <c r="C35" s="4" t="s">
        <v>29</v>
      </c>
      <c r="D35" s="4" t="s">
        <v>29</v>
      </c>
      <c r="E35" s="4" t="s">
        <v>30</v>
      </c>
      <c r="F35" s="4" t="s">
        <v>30</v>
      </c>
      <c r="G35" s="5">
        <v>0</v>
      </c>
      <c r="H35" s="4" t="s">
        <v>30</v>
      </c>
      <c r="I35" s="4" t="s">
        <v>30</v>
      </c>
      <c r="J35" s="5">
        <v>0</v>
      </c>
      <c r="K35" s="4" t="s">
        <v>30</v>
      </c>
      <c r="L35" s="4" t="s">
        <v>30</v>
      </c>
      <c r="M35" s="5">
        <v>0</v>
      </c>
      <c r="N35" s="4" t="s">
        <v>29</v>
      </c>
      <c r="O35" s="4" t="s">
        <v>29</v>
      </c>
      <c r="P35" s="4" t="s">
        <v>29</v>
      </c>
      <c r="Q35" s="4" t="s">
        <v>30</v>
      </c>
      <c r="R35" s="4" t="s">
        <v>30</v>
      </c>
      <c r="S35" s="5">
        <v>0</v>
      </c>
      <c r="T35" s="5">
        <v>0</v>
      </c>
      <c r="U35" s="6">
        <v>0</v>
      </c>
      <c r="V35" s="4" t="s">
        <v>29</v>
      </c>
    </row>
    <row r="36" spans="1:22" x14ac:dyDescent="0.35">
      <c r="A36" t="s">
        <v>61</v>
      </c>
      <c r="B36" s="4" t="s">
        <v>29</v>
      </c>
      <c r="C36" s="4" t="s">
        <v>29</v>
      </c>
      <c r="D36" s="4" t="s">
        <v>29</v>
      </c>
      <c r="E36" s="4" t="s">
        <v>29</v>
      </c>
      <c r="F36" s="4" t="s">
        <v>29</v>
      </c>
      <c r="G36" s="5">
        <v>5</v>
      </c>
      <c r="H36" s="5">
        <v>5</v>
      </c>
      <c r="I36" s="6">
        <v>0.83299999999999996</v>
      </c>
      <c r="J36" s="5">
        <v>5</v>
      </c>
      <c r="K36" s="4" t="s">
        <v>29</v>
      </c>
      <c r="L36" s="4" t="s">
        <v>29</v>
      </c>
      <c r="M36" s="4" t="s">
        <v>29</v>
      </c>
      <c r="N36" s="4" t="s">
        <v>30</v>
      </c>
      <c r="O36" s="4" t="s">
        <v>30</v>
      </c>
      <c r="P36" s="5">
        <v>0</v>
      </c>
      <c r="Q36" s="4" t="s">
        <v>30</v>
      </c>
      <c r="R36" s="4" t="s">
        <v>30</v>
      </c>
      <c r="S36" s="5">
        <v>0</v>
      </c>
      <c r="T36" s="5">
        <v>10</v>
      </c>
      <c r="U36" s="6">
        <v>1</v>
      </c>
      <c r="V36" s="5">
        <v>10</v>
      </c>
    </row>
    <row r="37" spans="1:22" x14ac:dyDescent="0.35">
      <c r="A37" t="s">
        <v>62</v>
      </c>
      <c r="B37" s="4" t="s">
        <v>29</v>
      </c>
      <c r="C37" s="4" t="s">
        <v>29</v>
      </c>
      <c r="D37" s="4" t="s">
        <v>29</v>
      </c>
      <c r="E37" s="4" t="s">
        <v>30</v>
      </c>
      <c r="F37" s="4" t="s">
        <v>30</v>
      </c>
      <c r="G37" s="5">
        <v>0</v>
      </c>
      <c r="H37" s="4" t="s">
        <v>30</v>
      </c>
      <c r="I37" s="4" t="s">
        <v>30</v>
      </c>
      <c r="J37" s="5">
        <v>0</v>
      </c>
      <c r="K37" s="5">
        <v>0</v>
      </c>
      <c r="L37" s="6">
        <v>0</v>
      </c>
      <c r="M37" s="4" t="s">
        <v>29</v>
      </c>
      <c r="N37" s="4" t="s">
        <v>30</v>
      </c>
      <c r="O37" s="4" t="s">
        <v>30</v>
      </c>
      <c r="P37" s="5">
        <v>0</v>
      </c>
      <c r="Q37" s="4" t="s">
        <v>29</v>
      </c>
      <c r="R37" s="4" t="s">
        <v>29</v>
      </c>
      <c r="S37" s="4" t="s">
        <v>29</v>
      </c>
      <c r="T37" s="4" t="s">
        <v>29</v>
      </c>
      <c r="U37" s="4" t="s">
        <v>29</v>
      </c>
      <c r="V37" s="4" t="s">
        <v>29</v>
      </c>
    </row>
    <row r="38" spans="1:22" x14ac:dyDescent="0.35">
      <c r="A38" t="s">
        <v>63</v>
      </c>
      <c r="B38" s="5">
        <v>0</v>
      </c>
      <c r="C38" s="6">
        <v>0</v>
      </c>
      <c r="D38" s="4" t="s">
        <v>29</v>
      </c>
      <c r="E38" s="4" t="s">
        <v>30</v>
      </c>
      <c r="F38" s="4" t="s">
        <v>30</v>
      </c>
      <c r="G38" s="5">
        <v>0</v>
      </c>
      <c r="H38" s="4" t="s">
        <v>29</v>
      </c>
      <c r="I38" s="4" t="s">
        <v>29</v>
      </c>
      <c r="J38" s="4" t="s">
        <v>29</v>
      </c>
      <c r="K38" s="4" t="s">
        <v>30</v>
      </c>
      <c r="L38" s="4" t="s">
        <v>30</v>
      </c>
      <c r="M38" s="5">
        <v>0</v>
      </c>
      <c r="N38" s="4" t="s">
        <v>30</v>
      </c>
      <c r="O38" s="4" t="s">
        <v>30</v>
      </c>
      <c r="P38" s="5">
        <v>0</v>
      </c>
      <c r="Q38" s="4" t="s">
        <v>30</v>
      </c>
      <c r="R38" s="4" t="s">
        <v>30</v>
      </c>
      <c r="S38" s="5">
        <v>0</v>
      </c>
      <c r="T38" s="4" t="s">
        <v>30</v>
      </c>
      <c r="U38" s="4" t="s">
        <v>30</v>
      </c>
      <c r="V38" s="5">
        <v>0</v>
      </c>
    </row>
    <row r="39" spans="1:22" x14ac:dyDescent="0.35">
      <c r="A39" t="s">
        <v>64</v>
      </c>
      <c r="B39" s="4" t="s">
        <v>30</v>
      </c>
      <c r="C39" s="4" t="s">
        <v>30</v>
      </c>
      <c r="D39" s="5">
        <v>0</v>
      </c>
      <c r="E39" s="5">
        <v>0</v>
      </c>
      <c r="F39" s="6">
        <v>0</v>
      </c>
      <c r="G39" s="4" t="s">
        <v>29</v>
      </c>
      <c r="H39" s="4" t="s">
        <v>29</v>
      </c>
      <c r="I39" s="4" t="s">
        <v>29</v>
      </c>
      <c r="J39" s="4" t="s">
        <v>29</v>
      </c>
      <c r="K39" s="5">
        <v>10</v>
      </c>
      <c r="L39" s="6">
        <v>0.83299999999999996</v>
      </c>
      <c r="M39" s="5">
        <v>10</v>
      </c>
      <c r="N39" s="5">
        <v>5</v>
      </c>
      <c r="O39" s="6">
        <v>1</v>
      </c>
      <c r="P39" s="5">
        <v>5</v>
      </c>
      <c r="Q39" s="5">
        <v>5</v>
      </c>
      <c r="R39" s="6">
        <v>1</v>
      </c>
      <c r="S39" s="5">
        <v>5</v>
      </c>
      <c r="T39" s="4" t="s">
        <v>30</v>
      </c>
      <c r="U39" s="4" t="s">
        <v>30</v>
      </c>
      <c r="V39" s="5">
        <v>0</v>
      </c>
    </row>
    <row r="40" spans="1:22" x14ac:dyDescent="0.35">
      <c r="A40" t="s">
        <v>65</v>
      </c>
      <c r="B40" s="4" t="s">
        <v>30</v>
      </c>
      <c r="C40" s="4" t="s">
        <v>30</v>
      </c>
      <c r="D40" s="5">
        <v>0</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55</v>
      </c>
      <c r="C42" s="8">
        <v>0.85499999999999998</v>
      </c>
      <c r="D42" s="7">
        <v>60</v>
      </c>
      <c r="E42" s="7">
        <v>70</v>
      </c>
      <c r="F42" s="8">
        <v>0.70599999999999996</v>
      </c>
      <c r="G42" s="7">
        <v>100</v>
      </c>
      <c r="H42" s="7">
        <v>35</v>
      </c>
      <c r="I42" s="8">
        <v>0.745</v>
      </c>
      <c r="J42" s="7">
        <v>45</v>
      </c>
      <c r="K42" s="7">
        <v>65</v>
      </c>
      <c r="L42" s="8">
        <v>0.91800000000000004</v>
      </c>
      <c r="M42" s="7">
        <v>75</v>
      </c>
      <c r="N42" s="7">
        <v>70</v>
      </c>
      <c r="O42" s="8">
        <v>0.97299999999999998</v>
      </c>
      <c r="P42" s="7">
        <v>75</v>
      </c>
      <c r="Q42" s="7">
        <v>100</v>
      </c>
      <c r="R42" s="8">
        <v>0.97099999999999997</v>
      </c>
      <c r="S42" s="7">
        <v>105</v>
      </c>
      <c r="T42" s="7">
        <v>70</v>
      </c>
      <c r="U42" s="8">
        <v>0.92300000000000004</v>
      </c>
      <c r="V42" s="7">
        <v>80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100</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30</v>
      </c>
      <c r="C5" s="6">
        <v>0.91200000000000003</v>
      </c>
      <c r="D5" s="5">
        <v>35</v>
      </c>
      <c r="E5" s="5">
        <v>5</v>
      </c>
      <c r="F5" s="6">
        <v>1</v>
      </c>
      <c r="G5" s="5">
        <v>5</v>
      </c>
      <c r="H5" s="5">
        <v>15</v>
      </c>
      <c r="I5" s="6">
        <v>1</v>
      </c>
      <c r="J5" s="5">
        <v>15</v>
      </c>
      <c r="K5" s="4" t="s">
        <v>29</v>
      </c>
      <c r="L5" s="4" t="s">
        <v>29</v>
      </c>
      <c r="M5" s="4" t="s">
        <v>29</v>
      </c>
      <c r="N5" s="5">
        <v>5</v>
      </c>
      <c r="O5" s="6">
        <v>0.7</v>
      </c>
      <c r="P5" s="5">
        <v>10</v>
      </c>
      <c r="Q5" s="5">
        <v>5</v>
      </c>
      <c r="R5" s="6">
        <v>1</v>
      </c>
      <c r="S5" s="5">
        <v>5</v>
      </c>
      <c r="T5" s="5">
        <v>5</v>
      </c>
      <c r="U5" s="6">
        <v>1</v>
      </c>
      <c r="V5" s="5">
        <v>5</v>
      </c>
    </row>
    <row r="6" spans="1:22" x14ac:dyDescent="0.35">
      <c r="A6" t="s">
        <v>31</v>
      </c>
      <c r="B6" s="5">
        <v>200</v>
      </c>
      <c r="C6" s="6">
        <v>0.97099999999999997</v>
      </c>
      <c r="D6" s="5">
        <v>205</v>
      </c>
      <c r="E6" s="5">
        <v>225</v>
      </c>
      <c r="F6" s="6">
        <v>0.96499999999999997</v>
      </c>
      <c r="G6" s="5">
        <v>230</v>
      </c>
      <c r="H6" s="5">
        <v>140</v>
      </c>
      <c r="I6" s="6">
        <v>0.98599999999999999</v>
      </c>
      <c r="J6" s="5">
        <v>145</v>
      </c>
      <c r="K6" s="5">
        <v>130</v>
      </c>
      <c r="L6" s="6">
        <v>0.98499999999999999</v>
      </c>
      <c r="M6" s="5">
        <v>130</v>
      </c>
      <c r="N6" s="5">
        <v>160</v>
      </c>
      <c r="O6" s="6">
        <v>0.94699999999999995</v>
      </c>
      <c r="P6" s="5">
        <v>170</v>
      </c>
      <c r="Q6" s="5">
        <v>175</v>
      </c>
      <c r="R6" s="6">
        <v>0.95099999999999996</v>
      </c>
      <c r="S6" s="5">
        <v>185</v>
      </c>
      <c r="T6" s="5">
        <v>230</v>
      </c>
      <c r="U6" s="6">
        <v>1</v>
      </c>
      <c r="V6" s="5">
        <v>230</v>
      </c>
    </row>
    <row r="7" spans="1:22" x14ac:dyDescent="0.35">
      <c r="A7" t="s">
        <v>32</v>
      </c>
      <c r="B7" s="5">
        <v>25</v>
      </c>
      <c r="C7" s="6">
        <v>0.82099999999999995</v>
      </c>
      <c r="D7" s="5">
        <v>30</v>
      </c>
      <c r="E7" s="5">
        <v>35</v>
      </c>
      <c r="F7" s="6">
        <v>0.79100000000000004</v>
      </c>
      <c r="G7" s="5">
        <v>45</v>
      </c>
      <c r="H7" s="5">
        <v>15</v>
      </c>
      <c r="I7" s="6">
        <v>0.65</v>
      </c>
      <c r="J7" s="5">
        <v>20</v>
      </c>
      <c r="K7" s="5">
        <v>10</v>
      </c>
      <c r="L7" s="6">
        <v>0.625</v>
      </c>
      <c r="M7" s="5">
        <v>15</v>
      </c>
      <c r="N7" s="5">
        <v>15</v>
      </c>
      <c r="O7" s="6">
        <v>0.8</v>
      </c>
      <c r="P7" s="5">
        <v>20</v>
      </c>
      <c r="Q7" s="5">
        <v>15</v>
      </c>
      <c r="R7" s="6">
        <v>0.58299999999999996</v>
      </c>
      <c r="S7" s="5">
        <v>25</v>
      </c>
      <c r="T7" s="5">
        <v>35</v>
      </c>
      <c r="U7" s="6">
        <v>0.90200000000000002</v>
      </c>
      <c r="V7" s="5">
        <v>40</v>
      </c>
    </row>
    <row r="8" spans="1:22" x14ac:dyDescent="0.35">
      <c r="A8" t="s">
        <v>33</v>
      </c>
      <c r="B8" s="5">
        <v>10</v>
      </c>
      <c r="C8" s="6">
        <v>1</v>
      </c>
      <c r="D8" s="5">
        <v>10</v>
      </c>
      <c r="E8" s="5">
        <v>10</v>
      </c>
      <c r="F8" s="6">
        <v>1</v>
      </c>
      <c r="G8" s="5">
        <v>10</v>
      </c>
      <c r="H8" s="4" t="s">
        <v>29</v>
      </c>
      <c r="I8" s="4" t="s">
        <v>29</v>
      </c>
      <c r="J8" s="4" t="s">
        <v>29</v>
      </c>
      <c r="K8" s="4" t="s">
        <v>29</v>
      </c>
      <c r="L8" s="4" t="s">
        <v>29</v>
      </c>
      <c r="M8" s="4" t="s">
        <v>29</v>
      </c>
      <c r="N8" s="4" t="s">
        <v>29</v>
      </c>
      <c r="O8" s="4" t="s">
        <v>29</v>
      </c>
      <c r="P8" s="4" t="s">
        <v>29</v>
      </c>
      <c r="Q8" s="5">
        <v>20</v>
      </c>
      <c r="R8" s="6">
        <v>1</v>
      </c>
      <c r="S8" s="5">
        <v>20</v>
      </c>
      <c r="T8" s="5">
        <v>10</v>
      </c>
      <c r="U8" s="6">
        <v>1</v>
      </c>
      <c r="V8" s="5">
        <v>10</v>
      </c>
    </row>
    <row r="9" spans="1:22" x14ac:dyDescent="0.35">
      <c r="A9" t="s">
        <v>34</v>
      </c>
      <c r="B9" s="5">
        <v>15</v>
      </c>
      <c r="C9" s="6">
        <v>0.8</v>
      </c>
      <c r="D9" s="5">
        <v>20</v>
      </c>
      <c r="E9" s="5">
        <v>5</v>
      </c>
      <c r="F9" s="6">
        <v>0.875</v>
      </c>
      <c r="G9" s="5">
        <v>10</v>
      </c>
      <c r="H9" s="4" t="s">
        <v>29</v>
      </c>
      <c r="I9" s="4" t="s">
        <v>29</v>
      </c>
      <c r="J9" s="4" t="s">
        <v>29</v>
      </c>
      <c r="K9" s="5">
        <v>10</v>
      </c>
      <c r="L9" s="6">
        <v>1</v>
      </c>
      <c r="M9" s="5">
        <v>10</v>
      </c>
      <c r="N9" s="5">
        <v>5</v>
      </c>
      <c r="O9" s="6">
        <v>1</v>
      </c>
      <c r="P9" s="5">
        <v>5</v>
      </c>
      <c r="Q9" s="5">
        <v>10</v>
      </c>
      <c r="R9" s="6">
        <v>0.88900000000000001</v>
      </c>
      <c r="S9" s="5">
        <v>10</v>
      </c>
      <c r="T9" s="5">
        <v>5</v>
      </c>
      <c r="U9" s="6">
        <v>1</v>
      </c>
      <c r="V9" s="5">
        <v>5</v>
      </c>
    </row>
    <row r="10" spans="1:22" x14ac:dyDescent="0.35">
      <c r="A10" t="s">
        <v>35</v>
      </c>
      <c r="B10" s="5">
        <v>15</v>
      </c>
      <c r="C10" s="6">
        <v>1</v>
      </c>
      <c r="D10" s="5">
        <v>15</v>
      </c>
      <c r="E10" s="5">
        <v>40</v>
      </c>
      <c r="F10" s="6">
        <v>1</v>
      </c>
      <c r="G10" s="5">
        <v>40</v>
      </c>
      <c r="H10" s="5">
        <v>20</v>
      </c>
      <c r="I10" s="6">
        <v>1</v>
      </c>
      <c r="J10" s="5">
        <v>20</v>
      </c>
      <c r="K10" s="4" t="s">
        <v>30</v>
      </c>
      <c r="L10" s="4" t="s">
        <v>30</v>
      </c>
      <c r="M10" s="5">
        <v>0</v>
      </c>
      <c r="N10" s="4" t="s">
        <v>29</v>
      </c>
      <c r="O10" s="4" t="s">
        <v>29</v>
      </c>
      <c r="P10" s="4" t="s">
        <v>29</v>
      </c>
      <c r="Q10" s="5">
        <v>15</v>
      </c>
      <c r="R10" s="6">
        <v>1</v>
      </c>
      <c r="S10" s="5">
        <v>15</v>
      </c>
      <c r="T10" s="5">
        <v>10</v>
      </c>
      <c r="U10" s="6">
        <v>1</v>
      </c>
      <c r="V10" s="5">
        <v>10</v>
      </c>
    </row>
    <row r="11" spans="1:22" x14ac:dyDescent="0.35">
      <c r="A11" t="s">
        <v>36</v>
      </c>
      <c r="B11" s="4" t="s">
        <v>30</v>
      </c>
      <c r="C11" s="4" t="s">
        <v>30</v>
      </c>
      <c r="D11" s="5">
        <v>0</v>
      </c>
      <c r="E11" s="4" t="s">
        <v>30</v>
      </c>
      <c r="F11" s="4" t="s">
        <v>30</v>
      </c>
      <c r="G11" s="5">
        <v>0</v>
      </c>
      <c r="H11" s="4" t="s">
        <v>29</v>
      </c>
      <c r="I11" s="4" t="s">
        <v>29</v>
      </c>
      <c r="J11" s="4" t="s">
        <v>29</v>
      </c>
      <c r="K11" s="4" t="s">
        <v>30</v>
      </c>
      <c r="L11" s="4" t="s">
        <v>30</v>
      </c>
      <c r="M11" s="5">
        <v>0</v>
      </c>
      <c r="N11" s="5">
        <v>5</v>
      </c>
      <c r="O11" s="6">
        <v>1</v>
      </c>
      <c r="P11" s="5">
        <v>5</v>
      </c>
      <c r="Q11" s="4" t="s">
        <v>30</v>
      </c>
      <c r="R11" s="4" t="s">
        <v>30</v>
      </c>
      <c r="S11" s="5">
        <v>0</v>
      </c>
      <c r="T11" s="4" t="s">
        <v>30</v>
      </c>
      <c r="U11" s="4" t="s">
        <v>30</v>
      </c>
      <c r="V11" s="5">
        <v>0</v>
      </c>
    </row>
    <row r="12" spans="1:22" x14ac:dyDescent="0.35">
      <c r="A12" t="s">
        <v>37</v>
      </c>
      <c r="B12" s="5">
        <v>15</v>
      </c>
      <c r="C12" s="6">
        <v>1</v>
      </c>
      <c r="D12" s="5">
        <v>15</v>
      </c>
      <c r="E12" s="5">
        <v>15</v>
      </c>
      <c r="F12" s="6">
        <v>0.68</v>
      </c>
      <c r="G12" s="5">
        <v>25</v>
      </c>
      <c r="H12" s="5">
        <v>15</v>
      </c>
      <c r="I12" s="6">
        <v>0.51600000000000001</v>
      </c>
      <c r="J12" s="5">
        <v>30</v>
      </c>
      <c r="K12" s="4" t="s">
        <v>29</v>
      </c>
      <c r="L12" s="4" t="s">
        <v>29</v>
      </c>
      <c r="M12" s="5">
        <v>10</v>
      </c>
      <c r="N12" s="5">
        <v>15</v>
      </c>
      <c r="O12" s="6">
        <v>0.81</v>
      </c>
      <c r="P12" s="5">
        <v>20</v>
      </c>
      <c r="Q12" s="5">
        <v>20</v>
      </c>
      <c r="R12" s="6">
        <v>0.95</v>
      </c>
      <c r="S12" s="5">
        <v>20</v>
      </c>
      <c r="T12" s="5">
        <v>10</v>
      </c>
      <c r="U12" s="6">
        <v>0.90900000000000003</v>
      </c>
      <c r="V12" s="5">
        <v>10</v>
      </c>
    </row>
    <row r="13" spans="1:22" x14ac:dyDescent="0.35">
      <c r="A13" t="s">
        <v>38</v>
      </c>
      <c r="B13" s="5">
        <v>15</v>
      </c>
      <c r="C13" s="6">
        <v>1</v>
      </c>
      <c r="D13" s="5">
        <v>15</v>
      </c>
      <c r="E13" s="4" t="s">
        <v>30</v>
      </c>
      <c r="F13" s="4" t="s">
        <v>30</v>
      </c>
      <c r="G13" s="5">
        <v>0</v>
      </c>
      <c r="H13" s="5">
        <v>0</v>
      </c>
      <c r="I13" s="6">
        <v>0</v>
      </c>
      <c r="J13" s="4" t="s">
        <v>29</v>
      </c>
      <c r="K13" s="4" t="s">
        <v>30</v>
      </c>
      <c r="L13" s="4" t="s">
        <v>30</v>
      </c>
      <c r="M13" s="5">
        <v>0</v>
      </c>
      <c r="N13" s="4" t="s">
        <v>30</v>
      </c>
      <c r="O13" s="4" t="s">
        <v>30</v>
      </c>
      <c r="P13" s="5">
        <v>0</v>
      </c>
      <c r="Q13" s="5">
        <v>10</v>
      </c>
      <c r="R13" s="6">
        <v>1</v>
      </c>
      <c r="S13" s="5">
        <v>10</v>
      </c>
      <c r="T13" s="5">
        <v>15</v>
      </c>
      <c r="U13" s="6">
        <v>1</v>
      </c>
      <c r="V13" s="5">
        <v>15</v>
      </c>
    </row>
    <row r="14" spans="1:22" x14ac:dyDescent="0.35">
      <c r="A14" t="s">
        <v>39</v>
      </c>
      <c r="B14" s="5">
        <v>120</v>
      </c>
      <c r="C14" s="6">
        <v>0.90400000000000003</v>
      </c>
      <c r="D14" s="5">
        <v>135</v>
      </c>
      <c r="E14" s="5">
        <v>15</v>
      </c>
      <c r="F14" s="6">
        <v>1</v>
      </c>
      <c r="G14" s="5">
        <v>15</v>
      </c>
      <c r="H14" s="5">
        <v>5</v>
      </c>
      <c r="I14" s="6">
        <v>1</v>
      </c>
      <c r="J14" s="5">
        <v>5</v>
      </c>
      <c r="K14" s="5">
        <v>5</v>
      </c>
      <c r="L14" s="6">
        <v>1</v>
      </c>
      <c r="M14" s="5">
        <v>5</v>
      </c>
      <c r="N14" s="5">
        <v>5</v>
      </c>
      <c r="O14" s="6">
        <v>0.5</v>
      </c>
      <c r="P14" s="5">
        <v>10</v>
      </c>
      <c r="Q14" s="5">
        <v>5</v>
      </c>
      <c r="R14" s="6">
        <v>0.63600000000000001</v>
      </c>
      <c r="S14" s="5">
        <v>10</v>
      </c>
      <c r="T14" s="5">
        <v>15</v>
      </c>
      <c r="U14" s="6">
        <v>0.93799999999999994</v>
      </c>
      <c r="V14" s="5">
        <v>15</v>
      </c>
    </row>
    <row r="15" spans="1:22" x14ac:dyDescent="0.35">
      <c r="A15" t="s">
        <v>40</v>
      </c>
      <c r="B15" s="5">
        <v>90</v>
      </c>
      <c r="C15" s="6">
        <v>0.89</v>
      </c>
      <c r="D15" s="5">
        <v>100</v>
      </c>
      <c r="E15" s="5">
        <v>105</v>
      </c>
      <c r="F15" s="6">
        <v>0.93</v>
      </c>
      <c r="G15" s="5">
        <v>115</v>
      </c>
      <c r="H15" s="5">
        <v>50</v>
      </c>
      <c r="I15" s="6">
        <v>0.96099999999999997</v>
      </c>
      <c r="J15" s="5">
        <v>50</v>
      </c>
      <c r="K15" s="5">
        <v>55</v>
      </c>
      <c r="L15" s="6">
        <v>0.96599999999999997</v>
      </c>
      <c r="M15" s="5">
        <v>60</v>
      </c>
      <c r="N15" s="5">
        <v>45</v>
      </c>
      <c r="O15" s="6">
        <v>0.9</v>
      </c>
      <c r="P15" s="5">
        <v>50</v>
      </c>
      <c r="Q15" s="5">
        <v>50</v>
      </c>
      <c r="R15" s="6">
        <v>0.85</v>
      </c>
      <c r="S15" s="5">
        <v>60</v>
      </c>
      <c r="T15" s="5">
        <v>65</v>
      </c>
      <c r="U15" s="6">
        <v>0.90500000000000003</v>
      </c>
      <c r="V15" s="5">
        <v>75</v>
      </c>
    </row>
    <row r="16" spans="1:22" x14ac:dyDescent="0.35">
      <c r="A16" t="s">
        <v>41</v>
      </c>
      <c r="B16" s="4" t="s">
        <v>30</v>
      </c>
      <c r="C16" s="4" t="s">
        <v>30</v>
      </c>
      <c r="D16" s="5">
        <v>0</v>
      </c>
      <c r="E16" s="4" t="s">
        <v>29</v>
      </c>
      <c r="F16" s="4" t="s">
        <v>29</v>
      </c>
      <c r="G16" s="4" t="s">
        <v>29</v>
      </c>
      <c r="H16" s="4" t="s">
        <v>29</v>
      </c>
      <c r="I16" s="4" t="s">
        <v>29</v>
      </c>
      <c r="J16" s="4" t="s">
        <v>29</v>
      </c>
      <c r="K16" s="4" t="s">
        <v>29</v>
      </c>
      <c r="L16" s="4" t="s">
        <v>29</v>
      </c>
      <c r="M16" s="4" t="s">
        <v>29</v>
      </c>
      <c r="N16" s="4" t="s">
        <v>30</v>
      </c>
      <c r="O16" s="4" t="s">
        <v>30</v>
      </c>
      <c r="P16" s="5">
        <v>0</v>
      </c>
      <c r="Q16" s="4" t="s">
        <v>30</v>
      </c>
      <c r="R16" s="4" t="s">
        <v>30</v>
      </c>
      <c r="S16" s="5">
        <v>0</v>
      </c>
      <c r="T16" s="4" t="s">
        <v>29</v>
      </c>
      <c r="U16" s="4" t="s">
        <v>29</v>
      </c>
      <c r="V16" s="4" t="s">
        <v>29</v>
      </c>
    </row>
    <row r="17" spans="1:22" x14ac:dyDescent="0.35">
      <c r="A17" t="s">
        <v>42</v>
      </c>
      <c r="B17" s="5">
        <v>20</v>
      </c>
      <c r="C17" s="6">
        <v>1</v>
      </c>
      <c r="D17" s="5">
        <v>20</v>
      </c>
      <c r="E17" s="5">
        <v>15</v>
      </c>
      <c r="F17" s="6">
        <v>0.93799999999999994</v>
      </c>
      <c r="G17" s="5">
        <v>15</v>
      </c>
      <c r="H17" s="5">
        <v>5</v>
      </c>
      <c r="I17" s="6">
        <v>1</v>
      </c>
      <c r="J17" s="5">
        <v>5</v>
      </c>
      <c r="K17" s="5">
        <v>10</v>
      </c>
      <c r="L17" s="6">
        <v>1</v>
      </c>
      <c r="M17" s="5">
        <v>10</v>
      </c>
      <c r="N17" s="5">
        <v>5</v>
      </c>
      <c r="O17" s="6">
        <v>0.85699999999999998</v>
      </c>
      <c r="P17" s="5">
        <v>5</v>
      </c>
      <c r="Q17" s="4" t="s">
        <v>29</v>
      </c>
      <c r="R17" s="4" t="s">
        <v>29</v>
      </c>
      <c r="S17" s="4" t="s">
        <v>29</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5">
        <v>10</v>
      </c>
      <c r="C19" s="6">
        <v>1</v>
      </c>
      <c r="D19" s="5">
        <v>10</v>
      </c>
      <c r="E19" s="5">
        <v>5</v>
      </c>
      <c r="F19" s="6">
        <v>1</v>
      </c>
      <c r="G19" s="5">
        <v>5</v>
      </c>
      <c r="H19" s="5">
        <v>0</v>
      </c>
      <c r="I19" s="6">
        <v>0</v>
      </c>
      <c r="J19" s="4" t="s">
        <v>29</v>
      </c>
      <c r="K19" s="4" t="s">
        <v>30</v>
      </c>
      <c r="L19" s="4" t="s">
        <v>30</v>
      </c>
      <c r="M19" s="5">
        <v>0</v>
      </c>
      <c r="N19" s="4" t="s">
        <v>30</v>
      </c>
      <c r="O19" s="4" t="s">
        <v>30</v>
      </c>
      <c r="P19" s="5">
        <v>0</v>
      </c>
      <c r="Q19" s="5">
        <v>5</v>
      </c>
      <c r="R19" s="6">
        <v>1</v>
      </c>
      <c r="S19" s="5">
        <v>5</v>
      </c>
      <c r="T19" s="5">
        <v>15</v>
      </c>
      <c r="U19" s="6">
        <v>0.875</v>
      </c>
      <c r="V19" s="5">
        <v>15</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30</v>
      </c>
      <c r="C22" s="6">
        <v>0.86499999999999999</v>
      </c>
      <c r="D22" s="5">
        <v>35</v>
      </c>
      <c r="E22" s="5">
        <v>20</v>
      </c>
      <c r="F22" s="6">
        <v>0.90500000000000003</v>
      </c>
      <c r="G22" s="5">
        <v>20</v>
      </c>
      <c r="H22" s="5">
        <v>55</v>
      </c>
      <c r="I22" s="6">
        <v>0.96599999999999997</v>
      </c>
      <c r="J22" s="5">
        <v>60</v>
      </c>
      <c r="K22" s="5">
        <v>35</v>
      </c>
      <c r="L22" s="6">
        <v>1</v>
      </c>
      <c r="M22" s="5">
        <v>35</v>
      </c>
      <c r="N22" s="5">
        <v>25</v>
      </c>
      <c r="O22" s="6">
        <v>1</v>
      </c>
      <c r="P22" s="5">
        <v>25</v>
      </c>
      <c r="Q22" s="5">
        <v>25</v>
      </c>
      <c r="R22" s="6">
        <v>0.96299999999999997</v>
      </c>
      <c r="S22" s="5">
        <v>25</v>
      </c>
      <c r="T22" s="5">
        <v>35</v>
      </c>
      <c r="U22" s="6">
        <v>1</v>
      </c>
      <c r="V22" s="5">
        <v>35</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29</v>
      </c>
      <c r="O23" s="4" t="s">
        <v>29</v>
      </c>
      <c r="P23" s="4" t="s">
        <v>29</v>
      </c>
      <c r="Q23" s="4" t="s">
        <v>30</v>
      </c>
      <c r="R23" s="4" t="s">
        <v>30</v>
      </c>
      <c r="S23" s="5">
        <v>0</v>
      </c>
      <c r="T23" s="4" t="s">
        <v>29</v>
      </c>
      <c r="U23" s="4" t="s">
        <v>29</v>
      </c>
      <c r="V23" s="4" t="s">
        <v>29</v>
      </c>
    </row>
    <row r="24" spans="1:22" x14ac:dyDescent="0.35">
      <c r="A24" t="s">
        <v>49</v>
      </c>
      <c r="B24" s="4" t="s">
        <v>29</v>
      </c>
      <c r="C24" s="4" t="s">
        <v>29</v>
      </c>
      <c r="D24" s="4" t="s">
        <v>29</v>
      </c>
      <c r="E24" s="5">
        <v>5</v>
      </c>
      <c r="F24" s="6">
        <v>1</v>
      </c>
      <c r="G24" s="5">
        <v>5</v>
      </c>
      <c r="H24" s="5">
        <v>10</v>
      </c>
      <c r="I24" s="6">
        <v>1</v>
      </c>
      <c r="J24" s="5">
        <v>10</v>
      </c>
      <c r="K24" s="4" t="s">
        <v>30</v>
      </c>
      <c r="L24" s="4" t="s">
        <v>30</v>
      </c>
      <c r="M24" s="5">
        <v>0</v>
      </c>
      <c r="N24" s="4" t="s">
        <v>30</v>
      </c>
      <c r="O24" s="4" t="s">
        <v>30</v>
      </c>
      <c r="P24" s="5">
        <v>0</v>
      </c>
      <c r="Q24" s="4" t="s">
        <v>29</v>
      </c>
      <c r="R24" s="4" t="s">
        <v>29</v>
      </c>
      <c r="S24" s="4" t="s">
        <v>29</v>
      </c>
      <c r="T24" s="4" t="s">
        <v>30</v>
      </c>
      <c r="U24" s="4" t="s">
        <v>30</v>
      </c>
      <c r="V24" s="5">
        <v>0</v>
      </c>
    </row>
    <row r="25" spans="1:22" x14ac:dyDescent="0.35">
      <c r="A25" t="s">
        <v>50</v>
      </c>
      <c r="B25" s="5">
        <v>45</v>
      </c>
      <c r="C25" s="6">
        <v>0.88500000000000001</v>
      </c>
      <c r="D25" s="5">
        <v>50</v>
      </c>
      <c r="E25" s="5">
        <v>30</v>
      </c>
      <c r="F25" s="6">
        <v>0.78</v>
      </c>
      <c r="G25" s="5">
        <v>40</v>
      </c>
      <c r="H25" s="5">
        <v>20</v>
      </c>
      <c r="I25" s="6">
        <v>0.875</v>
      </c>
      <c r="J25" s="5">
        <v>25</v>
      </c>
      <c r="K25" s="5">
        <v>60</v>
      </c>
      <c r="L25" s="6">
        <v>0.95299999999999996</v>
      </c>
      <c r="M25" s="5">
        <v>65</v>
      </c>
      <c r="N25" s="5">
        <v>30</v>
      </c>
      <c r="O25" s="6">
        <v>1</v>
      </c>
      <c r="P25" s="5">
        <v>30</v>
      </c>
      <c r="Q25" s="5">
        <v>35</v>
      </c>
      <c r="R25" s="6">
        <v>1</v>
      </c>
      <c r="S25" s="5">
        <v>35</v>
      </c>
      <c r="T25" s="5">
        <v>20</v>
      </c>
      <c r="U25" s="6">
        <v>0.66700000000000004</v>
      </c>
      <c r="V25" s="5">
        <v>35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29</v>
      </c>
      <c r="F27" s="4" t="s">
        <v>29</v>
      </c>
      <c r="G27" s="4" t="s">
        <v>29</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29</v>
      </c>
      <c r="C29" s="4" t="s">
        <v>29</v>
      </c>
      <c r="D29" s="4" t="s">
        <v>29</v>
      </c>
      <c r="E29" s="5">
        <v>10</v>
      </c>
      <c r="F29" s="6">
        <v>1</v>
      </c>
      <c r="G29" s="5">
        <v>10</v>
      </c>
      <c r="H29" s="5">
        <v>10</v>
      </c>
      <c r="I29" s="6">
        <v>1</v>
      </c>
      <c r="J29" s="5">
        <v>10</v>
      </c>
      <c r="K29" s="5">
        <v>10</v>
      </c>
      <c r="L29" s="6">
        <v>1</v>
      </c>
      <c r="M29" s="5">
        <v>10</v>
      </c>
      <c r="N29" s="5">
        <v>15</v>
      </c>
      <c r="O29" s="6">
        <v>1</v>
      </c>
      <c r="P29" s="5">
        <v>15</v>
      </c>
      <c r="Q29" s="5">
        <v>25</v>
      </c>
      <c r="R29" s="6">
        <v>0.89300000000000002</v>
      </c>
      <c r="S29" s="5">
        <v>30</v>
      </c>
      <c r="T29" s="5">
        <v>30</v>
      </c>
      <c r="U29" s="6">
        <v>1</v>
      </c>
      <c r="V29" s="5">
        <v>30</v>
      </c>
    </row>
    <row r="30" spans="1:22" x14ac:dyDescent="0.35">
      <c r="A30" t="s">
        <v>55</v>
      </c>
      <c r="B30" s="5">
        <v>35</v>
      </c>
      <c r="C30" s="6">
        <v>0.92500000000000004</v>
      </c>
      <c r="D30" s="5">
        <v>40</v>
      </c>
      <c r="E30" s="5">
        <v>35</v>
      </c>
      <c r="F30" s="6">
        <v>0.85399999999999998</v>
      </c>
      <c r="G30" s="5">
        <v>40</v>
      </c>
      <c r="H30" s="5">
        <v>60</v>
      </c>
      <c r="I30" s="6">
        <v>0.98299999999999998</v>
      </c>
      <c r="J30" s="5">
        <v>60</v>
      </c>
      <c r="K30" s="5">
        <v>55</v>
      </c>
      <c r="L30" s="6">
        <v>1</v>
      </c>
      <c r="M30" s="5">
        <v>55</v>
      </c>
      <c r="N30" s="5">
        <v>35</v>
      </c>
      <c r="O30" s="6">
        <v>1</v>
      </c>
      <c r="P30" s="5">
        <v>35</v>
      </c>
      <c r="Q30" s="5">
        <v>55</v>
      </c>
      <c r="R30" s="6">
        <v>1</v>
      </c>
      <c r="S30" s="5">
        <v>55</v>
      </c>
      <c r="T30" s="5">
        <v>35</v>
      </c>
      <c r="U30" s="6">
        <v>1</v>
      </c>
      <c r="V30" s="5">
        <v>35</v>
      </c>
    </row>
    <row r="31" spans="1:22" x14ac:dyDescent="0.35">
      <c r="A31" t="s">
        <v>56</v>
      </c>
      <c r="B31" s="5">
        <v>10</v>
      </c>
      <c r="C31" s="6">
        <v>1</v>
      </c>
      <c r="D31" s="5">
        <v>10</v>
      </c>
      <c r="E31" s="5">
        <v>20</v>
      </c>
      <c r="F31" s="6">
        <v>0.95</v>
      </c>
      <c r="G31" s="5">
        <v>20</v>
      </c>
      <c r="H31" s="4" t="s">
        <v>29</v>
      </c>
      <c r="I31" s="4" t="s">
        <v>29</v>
      </c>
      <c r="J31" s="5">
        <v>5</v>
      </c>
      <c r="K31" s="5">
        <v>15</v>
      </c>
      <c r="L31" s="6">
        <v>1</v>
      </c>
      <c r="M31" s="5">
        <v>15</v>
      </c>
      <c r="N31" s="4" t="s">
        <v>29</v>
      </c>
      <c r="O31" s="4" t="s">
        <v>29</v>
      </c>
      <c r="P31" s="5">
        <v>15</v>
      </c>
      <c r="Q31" s="5">
        <v>30</v>
      </c>
      <c r="R31" s="6">
        <v>0.85299999999999998</v>
      </c>
      <c r="S31" s="5">
        <v>35</v>
      </c>
      <c r="T31" s="5">
        <v>20</v>
      </c>
      <c r="U31" s="6">
        <v>0.64500000000000002</v>
      </c>
      <c r="V31" s="5">
        <v>30</v>
      </c>
    </row>
    <row r="32" spans="1:22" x14ac:dyDescent="0.35">
      <c r="A32" t="s">
        <v>57</v>
      </c>
      <c r="B32" s="4" t="s">
        <v>30</v>
      </c>
      <c r="C32" s="4" t="s">
        <v>30</v>
      </c>
      <c r="D32" s="5">
        <v>0</v>
      </c>
      <c r="E32" s="4" t="s">
        <v>29</v>
      </c>
      <c r="F32" s="4" t="s">
        <v>29</v>
      </c>
      <c r="G32" s="4" t="s">
        <v>29</v>
      </c>
      <c r="H32" s="4" t="s">
        <v>29</v>
      </c>
      <c r="I32" s="4" t="s">
        <v>29</v>
      </c>
      <c r="J32" s="4" t="s">
        <v>29</v>
      </c>
      <c r="K32" s="4" t="s">
        <v>30</v>
      </c>
      <c r="L32" s="4" t="s">
        <v>30</v>
      </c>
      <c r="M32" s="5">
        <v>0</v>
      </c>
      <c r="N32" s="4" t="s">
        <v>30</v>
      </c>
      <c r="O32" s="4" t="s">
        <v>30</v>
      </c>
      <c r="P32" s="5">
        <v>0</v>
      </c>
      <c r="Q32" s="4" t="s">
        <v>29</v>
      </c>
      <c r="R32" s="4" t="s">
        <v>29</v>
      </c>
      <c r="S32" s="4" t="s">
        <v>29</v>
      </c>
      <c r="T32" s="4" t="s">
        <v>29</v>
      </c>
      <c r="U32" s="4" t="s">
        <v>29</v>
      </c>
      <c r="V32" s="4" t="s">
        <v>29</v>
      </c>
    </row>
    <row r="33" spans="1:22" x14ac:dyDescent="0.35">
      <c r="A33" t="s">
        <v>58</v>
      </c>
      <c r="B33" s="5">
        <v>20</v>
      </c>
      <c r="C33" s="6">
        <v>0.86399999999999999</v>
      </c>
      <c r="D33" s="5">
        <v>20</v>
      </c>
      <c r="E33" s="5">
        <v>10</v>
      </c>
      <c r="F33" s="6">
        <v>0.75</v>
      </c>
      <c r="G33" s="5">
        <v>15</v>
      </c>
      <c r="H33" s="5">
        <v>15</v>
      </c>
      <c r="I33" s="6">
        <v>0.89500000000000002</v>
      </c>
      <c r="J33" s="5">
        <v>20</v>
      </c>
      <c r="K33" s="5">
        <v>10</v>
      </c>
      <c r="L33" s="6">
        <v>1</v>
      </c>
      <c r="M33" s="5">
        <v>10</v>
      </c>
      <c r="N33" s="5">
        <v>15</v>
      </c>
      <c r="O33" s="6">
        <v>0.93799999999999994</v>
      </c>
      <c r="P33" s="5">
        <v>15</v>
      </c>
      <c r="Q33" s="5">
        <v>25</v>
      </c>
      <c r="R33" s="6">
        <v>0.96</v>
      </c>
      <c r="S33" s="5">
        <v>25</v>
      </c>
      <c r="T33" s="5">
        <v>55</v>
      </c>
      <c r="U33" s="6">
        <v>0.98199999999999998</v>
      </c>
      <c r="V33" s="5">
        <v>55</v>
      </c>
    </row>
    <row r="34" spans="1:22" x14ac:dyDescent="0.35">
      <c r="A34" t="s">
        <v>59</v>
      </c>
      <c r="B34" s="5">
        <v>20</v>
      </c>
      <c r="C34" s="6">
        <v>1</v>
      </c>
      <c r="D34" s="5">
        <v>20</v>
      </c>
      <c r="E34" s="5">
        <v>30</v>
      </c>
      <c r="F34" s="6">
        <v>0.69</v>
      </c>
      <c r="G34" s="5">
        <v>40</v>
      </c>
      <c r="H34" s="5">
        <v>30</v>
      </c>
      <c r="I34" s="6">
        <v>0.90300000000000002</v>
      </c>
      <c r="J34" s="5">
        <v>30</v>
      </c>
      <c r="K34" s="5">
        <v>10</v>
      </c>
      <c r="L34" s="6">
        <v>0.90900000000000003</v>
      </c>
      <c r="M34" s="5">
        <v>10</v>
      </c>
      <c r="N34" s="5">
        <v>20</v>
      </c>
      <c r="O34" s="6">
        <v>1</v>
      </c>
      <c r="P34" s="5">
        <v>20</v>
      </c>
      <c r="Q34" s="5">
        <v>15</v>
      </c>
      <c r="R34" s="6">
        <v>0.81</v>
      </c>
      <c r="S34" s="5">
        <v>20</v>
      </c>
      <c r="T34" s="5">
        <v>30</v>
      </c>
      <c r="U34" s="6">
        <v>0.96599999999999997</v>
      </c>
      <c r="V34" s="5">
        <v>30</v>
      </c>
    </row>
    <row r="35" spans="1:22" x14ac:dyDescent="0.35">
      <c r="A35" t="s">
        <v>60</v>
      </c>
      <c r="B35" s="4" t="s">
        <v>29</v>
      </c>
      <c r="C35" s="4" t="s">
        <v>29</v>
      </c>
      <c r="D35" s="4" t="s">
        <v>29</v>
      </c>
      <c r="E35" s="5">
        <v>15</v>
      </c>
      <c r="F35" s="6">
        <v>0.94399999999999995</v>
      </c>
      <c r="G35" s="5">
        <v>20</v>
      </c>
      <c r="H35" s="5">
        <v>5</v>
      </c>
      <c r="I35" s="6">
        <v>1</v>
      </c>
      <c r="J35" s="5">
        <v>5</v>
      </c>
      <c r="K35" s="5">
        <v>15</v>
      </c>
      <c r="L35" s="6">
        <v>1</v>
      </c>
      <c r="M35" s="5">
        <v>15</v>
      </c>
      <c r="N35" s="4" t="s">
        <v>29</v>
      </c>
      <c r="O35" s="4" t="s">
        <v>29</v>
      </c>
      <c r="P35" s="4" t="s">
        <v>29</v>
      </c>
      <c r="Q35" s="5">
        <v>10</v>
      </c>
      <c r="R35" s="6">
        <v>1</v>
      </c>
      <c r="S35" s="5">
        <v>10</v>
      </c>
      <c r="T35" s="5">
        <v>5</v>
      </c>
      <c r="U35" s="6">
        <v>1</v>
      </c>
      <c r="V35" s="5">
        <v>5</v>
      </c>
    </row>
    <row r="36" spans="1:22" x14ac:dyDescent="0.35">
      <c r="A36" t="s">
        <v>61</v>
      </c>
      <c r="B36" s="5">
        <v>40</v>
      </c>
      <c r="C36" s="6">
        <v>0.71899999999999997</v>
      </c>
      <c r="D36" s="5">
        <v>55</v>
      </c>
      <c r="E36" s="5">
        <v>40</v>
      </c>
      <c r="F36" s="6">
        <v>0.80400000000000005</v>
      </c>
      <c r="G36" s="5">
        <v>50</v>
      </c>
      <c r="H36" s="5">
        <v>20</v>
      </c>
      <c r="I36" s="6">
        <v>0.42199999999999999</v>
      </c>
      <c r="J36" s="5">
        <v>45</v>
      </c>
      <c r="K36" s="5">
        <v>25</v>
      </c>
      <c r="L36" s="6">
        <v>1</v>
      </c>
      <c r="M36" s="5">
        <v>25</v>
      </c>
      <c r="N36" s="5">
        <v>25</v>
      </c>
      <c r="O36" s="6">
        <v>0.85199999999999998</v>
      </c>
      <c r="P36" s="5">
        <v>25</v>
      </c>
      <c r="Q36" s="5">
        <v>20</v>
      </c>
      <c r="R36" s="6">
        <v>0.68799999999999994</v>
      </c>
      <c r="S36" s="5">
        <v>30</v>
      </c>
      <c r="T36" s="5">
        <v>15</v>
      </c>
      <c r="U36" s="6">
        <v>0.48099999999999998</v>
      </c>
      <c r="V36" s="5">
        <v>25</v>
      </c>
    </row>
    <row r="37" spans="1:22" x14ac:dyDescent="0.35">
      <c r="A37" t="s">
        <v>62</v>
      </c>
      <c r="B37" s="5">
        <v>20</v>
      </c>
      <c r="C37" s="6">
        <v>1</v>
      </c>
      <c r="D37" s="5">
        <v>20</v>
      </c>
      <c r="E37" s="5">
        <v>15</v>
      </c>
      <c r="F37" s="6">
        <v>0.94099999999999995</v>
      </c>
      <c r="G37" s="5">
        <v>15</v>
      </c>
      <c r="H37" s="5">
        <v>15</v>
      </c>
      <c r="I37" s="6">
        <v>1</v>
      </c>
      <c r="J37" s="5">
        <v>15</v>
      </c>
      <c r="K37" s="5">
        <v>10</v>
      </c>
      <c r="L37" s="6">
        <v>0.9</v>
      </c>
      <c r="M37" s="5">
        <v>10</v>
      </c>
      <c r="N37" s="5">
        <v>20</v>
      </c>
      <c r="O37" s="6">
        <v>0.90500000000000003</v>
      </c>
      <c r="P37" s="5">
        <v>20</v>
      </c>
      <c r="Q37" s="5">
        <v>25</v>
      </c>
      <c r="R37" s="6">
        <v>0.96199999999999997</v>
      </c>
      <c r="S37" s="5">
        <v>25</v>
      </c>
      <c r="T37" s="5">
        <v>10</v>
      </c>
      <c r="U37" s="6">
        <v>1</v>
      </c>
      <c r="V37" s="5">
        <v>10</v>
      </c>
    </row>
    <row r="38" spans="1:22" x14ac:dyDescent="0.35">
      <c r="A38" t="s">
        <v>63</v>
      </c>
      <c r="B38" s="5">
        <v>20</v>
      </c>
      <c r="C38" s="6">
        <v>0.95699999999999996</v>
      </c>
      <c r="D38" s="5">
        <v>25</v>
      </c>
      <c r="E38" s="5">
        <v>20</v>
      </c>
      <c r="F38" s="6">
        <v>0.82599999999999996</v>
      </c>
      <c r="G38" s="5">
        <v>25</v>
      </c>
      <c r="H38" s="5">
        <v>15</v>
      </c>
      <c r="I38" s="6">
        <v>0.92900000000000005</v>
      </c>
      <c r="J38" s="5">
        <v>15</v>
      </c>
      <c r="K38" s="5">
        <v>20</v>
      </c>
      <c r="L38" s="6">
        <v>1</v>
      </c>
      <c r="M38" s="5">
        <v>20</v>
      </c>
      <c r="N38" s="5">
        <v>15</v>
      </c>
      <c r="O38" s="6">
        <v>1</v>
      </c>
      <c r="P38" s="5">
        <v>15</v>
      </c>
      <c r="Q38" s="5">
        <v>25</v>
      </c>
      <c r="R38" s="6">
        <v>1</v>
      </c>
      <c r="S38" s="5">
        <v>25</v>
      </c>
      <c r="T38" s="5">
        <v>35</v>
      </c>
      <c r="U38" s="6">
        <v>0.97099999999999997</v>
      </c>
      <c r="V38" s="5">
        <v>35</v>
      </c>
    </row>
    <row r="39" spans="1:22" x14ac:dyDescent="0.35">
      <c r="A39" t="s">
        <v>64</v>
      </c>
      <c r="B39" s="4" t="s">
        <v>29</v>
      </c>
      <c r="C39" s="4" t="s">
        <v>29</v>
      </c>
      <c r="D39" s="4" t="s">
        <v>29</v>
      </c>
      <c r="E39" s="5">
        <v>15</v>
      </c>
      <c r="F39" s="6">
        <v>0.88200000000000001</v>
      </c>
      <c r="G39" s="5">
        <v>15</v>
      </c>
      <c r="H39" s="4" t="s">
        <v>29</v>
      </c>
      <c r="I39" s="4" t="s">
        <v>29</v>
      </c>
      <c r="J39" s="4" t="s">
        <v>29</v>
      </c>
      <c r="K39" s="4" t="s">
        <v>29</v>
      </c>
      <c r="L39" s="4" t="s">
        <v>29</v>
      </c>
      <c r="M39" s="4" t="s">
        <v>29</v>
      </c>
      <c r="N39" s="4" t="s">
        <v>29</v>
      </c>
      <c r="O39" s="4" t="s">
        <v>29</v>
      </c>
      <c r="P39" s="4" t="s">
        <v>29</v>
      </c>
      <c r="Q39" s="4" t="s">
        <v>29</v>
      </c>
      <c r="R39" s="4" t="s">
        <v>29</v>
      </c>
      <c r="S39" s="4" t="s">
        <v>29</v>
      </c>
      <c r="T39" s="4" t="s">
        <v>29</v>
      </c>
      <c r="U39" s="4" t="s">
        <v>29</v>
      </c>
      <c r="V39" s="4" t="s">
        <v>29</v>
      </c>
    </row>
    <row r="40" spans="1:22" x14ac:dyDescent="0.35">
      <c r="A40" t="s">
        <v>65</v>
      </c>
      <c r="B40" s="5">
        <v>45</v>
      </c>
      <c r="C40" s="6">
        <v>0.97799999999999998</v>
      </c>
      <c r="D40" s="5">
        <v>45</v>
      </c>
      <c r="E40" s="5">
        <v>15</v>
      </c>
      <c r="F40" s="6">
        <v>1</v>
      </c>
      <c r="G40" s="5">
        <v>15</v>
      </c>
      <c r="H40" s="4" t="s">
        <v>29</v>
      </c>
      <c r="I40" s="4" t="s">
        <v>29</v>
      </c>
      <c r="J40" s="4" t="s">
        <v>29</v>
      </c>
      <c r="K40" s="4" t="s">
        <v>29</v>
      </c>
      <c r="L40" s="4" t="s">
        <v>29</v>
      </c>
      <c r="M40" s="4" t="s">
        <v>29</v>
      </c>
      <c r="N40" s="4" t="s">
        <v>29</v>
      </c>
      <c r="O40" s="4" t="s">
        <v>29</v>
      </c>
      <c r="P40" s="4" t="s">
        <v>29</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870</v>
      </c>
      <c r="C42" s="8">
        <v>0.91900000000000004</v>
      </c>
      <c r="D42" s="7">
        <v>945</v>
      </c>
      <c r="E42" s="7">
        <v>770</v>
      </c>
      <c r="F42" s="8">
        <v>0.89800000000000002</v>
      </c>
      <c r="G42" s="7">
        <v>860</v>
      </c>
      <c r="H42" s="7">
        <v>535</v>
      </c>
      <c r="I42" s="8">
        <v>0.88200000000000001</v>
      </c>
      <c r="J42" s="7">
        <v>610</v>
      </c>
      <c r="K42" s="7">
        <v>505</v>
      </c>
      <c r="L42" s="8">
        <v>0.96199999999999997</v>
      </c>
      <c r="M42" s="7">
        <v>525</v>
      </c>
      <c r="N42" s="7">
        <v>475</v>
      </c>
      <c r="O42" s="8">
        <v>0.90800000000000003</v>
      </c>
      <c r="P42" s="7">
        <v>520</v>
      </c>
      <c r="Q42" s="7">
        <v>640</v>
      </c>
      <c r="R42" s="8">
        <v>0.91500000000000004</v>
      </c>
      <c r="S42" s="7">
        <v>700</v>
      </c>
      <c r="T42" s="7">
        <v>715</v>
      </c>
      <c r="U42" s="8">
        <v>0.92600000000000005</v>
      </c>
      <c r="V42" s="7">
        <v>770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101</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505</v>
      </c>
      <c r="C5" s="6">
        <v>0.99</v>
      </c>
      <c r="D5" s="5">
        <v>510</v>
      </c>
      <c r="E5" s="5">
        <v>225</v>
      </c>
      <c r="F5" s="6">
        <v>0.94099999999999995</v>
      </c>
      <c r="G5" s="5">
        <v>240</v>
      </c>
      <c r="H5" s="5">
        <v>140</v>
      </c>
      <c r="I5" s="6">
        <v>0.95199999999999996</v>
      </c>
      <c r="J5" s="5">
        <v>145</v>
      </c>
      <c r="K5" s="5">
        <v>85</v>
      </c>
      <c r="L5" s="6">
        <v>0.98899999999999999</v>
      </c>
      <c r="M5" s="5">
        <v>90</v>
      </c>
      <c r="N5" s="5">
        <v>135</v>
      </c>
      <c r="O5" s="6">
        <v>0.82699999999999996</v>
      </c>
      <c r="P5" s="5">
        <v>160</v>
      </c>
      <c r="Q5" s="5">
        <v>85</v>
      </c>
      <c r="R5" s="6">
        <v>1</v>
      </c>
      <c r="S5" s="5">
        <v>85</v>
      </c>
      <c r="T5" s="5">
        <v>30</v>
      </c>
      <c r="U5" s="6">
        <v>1</v>
      </c>
      <c r="V5" s="5">
        <v>30</v>
      </c>
    </row>
    <row r="6" spans="1:22" x14ac:dyDescent="0.35">
      <c r="A6" t="s">
        <v>31</v>
      </c>
      <c r="B6" s="5">
        <v>830</v>
      </c>
      <c r="C6" s="6">
        <v>0.97499999999999998</v>
      </c>
      <c r="D6" s="5">
        <v>850</v>
      </c>
      <c r="E6" s="5">
        <v>1020</v>
      </c>
      <c r="F6" s="6">
        <v>0.96599999999999997</v>
      </c>
      <c r="G6" s="5">
        <v>1055</v>
      </c>
      <c r="H6" s="5">
        <v>700</v>
      </c>
      <c r="I6" s="6">
        <v>0.95899999999999996</v>
      </c>
      <c r="J6" s="5">
        <v>730</v>
      </c>
      <c r="K6" s="5">
        <v>605</v>
      </c>
      <c r="L6" s="6">
        <v>0.94399999999999995</v>
      </c>
      <c r="M6" s="5">
        <v>640</v>
      </c>
      <c r="N6" s="5">
        <v>560</v>
      </c>
      <c r="O6" s="6">
        <v>0.92900000000000005</v>
      </c>
      <c r="P6" s="5">
        <v>605</v>
      </c>
      <c r="Q6" s="5">
        <v>445</v>
      </c>
      <c r="R6" s="6">
        <v>0.98399999999999999</v>
      </c>
      <c r="S6" s="5">
        <v>450</v>
      </c>
      <c r="T6" s="5">
        <v>395</v>
      </c>
      <c r="U6" s="6">
        <v>0.94299999999999995</v>
      </c>
      <c r="V6" s="5">
        <v>420</v>
      </c>
    </row>
    <row r="7" spans="1:22" x14ac:dyDescent="0.35">
      <c r="A7" t="s">
        <v>32</v>
      </c>
      <c r="B7" s="5">
        <v>60</v>
      </c>
      <c r="C7" s="6">
        <v>0.82399999999999995</v>
      </c>
      <c r="D7" s="5">
        <v>75</v>
      </c>
      <c r="E7" s="5">
        <v>70</v>
      </c>
      <c r="F7" s="6">
        <v>0.68</v>
      </c>
      <c r="G7" s="5">
        <v>100</v>
      </c>
      <c r="H7" s="5">
        <v>50</v>
      </c>
      <c r="I7" s="6">
        <v>0.85699999999999998</v>
      </c>
      <c r="J7" s="5">
        <v>55</v>
      </c>
      <c r="K7" s="5">
        <v>40</v>
      </c>
      <c r="L7" s="6">
        <v>0.80800000000000005</v>
      </c>
      <c r="M7" s="5">
        <v>50</v>
      </c>
      <c r="N7" s="5">
        <v>45</v>
      </c>
      <c r="O7" s="6">
        <v>0.91700000000000004</v>
      </c>
      <c r="P7" s="5">
        <v>50</v>
      </c>
      <c r="Q7" s="5">
        <v>70</v>
      </c>
      <c r="R7" s="6">
        <v>0.9</v>
      </c>
      <c r="S7" s="5">
        <v>80</v>
      </c>
      <c r="T7" s="5">
        <v>25</v>
      </c>
      <c r="U7" s="6">
        <v>0.83299999999999996</v>
      </c>
      <c r="V7" s="5">
        <v>30</v>
      </c>
    </row>
    <row r="8" spans="1:22" x14ac:dyDescent="0.35">
      <c r="A8" t="s">
        <v>33</v>
      </c>
      <c r="B8" s="5">
        <v>175</v>
      </c>
      <c r="C8" s="6">
        <v>0.88400000000000001</v>
      </c>
      <c r="D8" s="5">
        <v>200</v>
      </c>
      <c r="E8" s="5">
        <v>150</v>
      </c>
      <c r="F8" s="6">
        <v>0.871</v>
      </c>
      <c r="G8" s="5">
        <v>170</v>
      </c>
      <c r="H8" s="5">
        <v>165</v>
      </c>
      <c r="I8" s="6">
        <v>0.93799999999999994</v>
      </c>
      <c r="J8" s="5">
        <v>180</v>
      </c>
      <c r="K8" s="5">
        <v>195</v>
      </c>
      <c r="L8" s="6">
        <v>0.97</v>
      </c>
      <c r="M8" s="5">
        <v>200</v>
      </c>
      <c r="N8" s="5">
        <v>115</v>
      </c>
      <c r="O8" s="6">
        <v>0.98299999999999998</v>
      </c>
      <c r="P8" s="5">
        <v>120</v>
      </c>
      <c r="Q8" s="5">
        <v>80</v>
      </c>
      <c r="R8" s="6">
        <v>1</v>
      </c>
      <c r="S8" s="5">
        <v>80</v>
      </c>
      <c r="T8" s="5">
        <v>35</v>
      </c>
      <c r="U8" s="6">
        <v>0.94699999999999995</v>
      </c>
      <c r="V8" s="5">
        <v>40</v>
      </c>
    </row>
    <row r="9" spans="1:22" x14ac:dyDescent="0.35">
      <c r="A9" t="s">
        <v>34</v>
      </c>
      <c r="B9" s="5">
        <v>350</v>
      </c>
      <c r="C9" s="6">
        <v>0.95399999999999996</v>
      </c>
      <c r="D9" s="5">
        <v>365</v>
      </c>
      <c r="E9" s="5">
        <v>120</v>
      </c>
      <c r="F9" s="6">
        <v>0.89100000000000001</v>
      </c>
      <c r="G9" s="5">
        <v>135</v>
      </c>
      <c r="H9" s="5">
        <v>85</v>
      </c>
      <c r="I9" s="6">
        <v>0.98899999999999999</v>
      </c>
      <c r="J9" s="5">
        <v>85</v>
      </c>
      <c r="K9" s="5">
        <v>55</v>
      </c>
      <c r="L9" s="6">
        <v>1</v>
      </c>
      <c r="M9" s="5">
        <v>55</v>
      </c>
      <c r="N9" s="5">
        <v>135</v>
      </c>
      <c r="O9" s="6">
        <v>0.90600000000000003</v>
      </c>
      <c r="P9" s="5">
        <v>150</v>
      </c>
      <c r="Q9" s="5">
        <v>100</v>
      </c>
      <c r="R9" s="6">
        <v>1</v>
      </c>
      <c r="S9" s="5">
        <v>100</v>
      </c>
      <c r="T9" s="5">
        <v>50</v>
      </c>
      <c r="U9" s="6">
        <v>1</v>
      </c>
      <c r="V9" s="5">
        <v>50</v>
      </c>
    </row>
    <row r="10" spans="1:22" x14ac:dyDescent="0.35">
      <c r="A10" t="s">
        <v>35</v>
      </c>
      <c r="B10" s="5">
        <v>35</v>
      </c>
      <c r="C10" s="6">
        <v>0.83299999999999996</v>
      </c>
      <c r="D10" s="5">
        <v>40</v>
      </c>
      <c r="E10" s="5">
        <v>65</v>
      </c>
      <c r="F10" s="6">
        <v>0.94</v>
      </c>
      <c r="G10" s="5">
        <v>65</v>
      </c>
      <c r="H10" s="5">
        <v>60</v>
      </c>
      <c r="I10" s="6">
        <v>0.90600000000000003</v>
      </c>
      <c r="J10" s="5">
        <v>65</v>
      </c>
      <c r="K10" s="5">
        <v>120</v>
      </c>
      <c r="L10" s="6">
        <v>0.99199999999999999</v>
      </c>
      <c r="M10" s="5">
        <v>120</v>
      </c>
      <c r="N10" s="5">
        <v>90</v>
      </c>
      <c r="O10" s="6">
        <v>0.95799999999999996</v>
      </c>
      <c r="P10" s="5">
        <v>95</v>
      </c>
      <c r="Q10" s="5">
        <v>80</v>
      </c>
      <c r="R10" s="6">
        <v>0.97599999999999998</v>
      </c>
      <c r="S10" s="5">
        <v>80</v>
      </c>
      <c r="T10" s="5">
        <v>15</v>
      </c>
      <c r="U10" s="6">
        <v>0.93300000000000005</v>
      </c>
      <c r="V10" s="5">
        <v>15</v>
      </c>
    </row>
    <row r="11" spans="1:22" x14ac:dyDescent="0.35">
      <c r="A11" t="s">
        <v>36</v>
      </c>
      <c r="B11" s="5">
        <v>35</v>
      </c>
      <c r="C11" s="6">
        <v>1</v>
      </c>
      <c r="D11" s="5">
        <v>35</v>
      </c>
      <c r="E11" s="5">
        <v>10</v>
      </c>
      <c r="F11" s="6">
        <v>1</v>
      </c>
      <c r="G11" s="5">
        <v>10</v>
      </c>
      <c r="H11" s="4" t="s">
        <v>30</v>
      </c>
      <c r="I11" s="4" t="s">
        <v>30</v>
      </c>
      <c r="J11" s="5">
        <v>0</v>
      </c>
      <c r="K11" s="5">
        <v>15</v>
      </c>
      <c r="L11" s="6">
        <v>0.88900000000000001</v>
      </c>
      <c r="M11" s="5">
        <v>20</v>
      </c>
      <c r="N11" s="5">
        <v>10</v>
      </c>
      <c r="O11" s="6">
        <v>1</v>
      </c>
      <c r="P11" s="5">
        <v>10</v>
      </c>
      <c r="Q11" s="4" t="s">
        <v>30</v>
      </c>
      <c r="R11" s="4" t="s">
        <v>30</v>
      </c>
      <c r="S11" s="5">
        <v>0</v>
      </c>
      <c r="T11" s="5">
        <v>10</v>
      </c>
      <c r="U11" s="6">
        <v>1</v>
      </c>
      <c r="V11" s="5">
        <v>10</v>
      </c>
    </row>
    <row r="12" spans="1:22" x14ac:dyDescent="0.35">
      <c r="A12" t="s">
        <v>37</v>
      </c>
      <c r="B12" s="5">
        <v>60</v>
      </c>
      <c r="C12" s="6">
        <v>0.91200000000000003</v>
      </c>
      <c r="D12" s="5">
        <v>70</v>
      </c>
      <c r="E12" s="5">
        <v>65</v>
      </c>
      <c r="F12" s="6">
        <v>0.90100000000000002</v>
      </c>
      <c r="G12" s="5">
        <v>70</v>
      </c>
      <c r="H12" s="5">
        <v>15</v>
      </c>
      <c r="I12" s="6">
        <v>1</v>
      </c>
      <c r="J12" s="5">
        <v>15</v>
      </c>
      <c r="K12" s="5">
        <v>55</v>
      </c>
      <c r="L12" s="6">
        <v>0.84799999999999998</v>
      </c>
      <c r="M12" s="5">
        <v>65</v>
      </c>
      <c r="N12" s="5">
        <v>55</v>
      </c>
      <c r="O12" s="6">
        <v>1</v>
      </c>
      <c r="P12" s="5">
        <v>55</v>
      </c>
      <c r="Q12" s="5">
        <v>70</v>
      </c>
      <c r="R12" s="6">
        <v>1</v>
      </c>
      <c r="S12" s="5">
        <v>70</v>
      </c>
      <c r="T12" s="5">
        <v>35</v>
      </c>
      <c r="U12" s="6">
        <v>0.872</v>
      </c>
      <c r="V12" s="5">
        <v>40</v>
      </c>
    </row>
    <row r="13" spans="1:22" x14ac:dyDescent="0.35">
      <c r="A13" t="s">
        <v>38</v>
      </c>
      <c r="B13" s="5">
        <v>20</v>
      </c>
      <c r="C13" s="6">
        <v>0.91300000000000003</v>
      </c>
      <c r="D13" s="5">
        <v>25</v>
      </c>
      <c r="E13" s="5">
        <v>30</v>
      </c>
      <c r="F13" s="6">
        <v>0.879</v>
      </c>
      <c r="G13" s="5">
        <v>35</v>
      </c>
      <c r="H13" s="5">
        <v>15</v>
      </c>
      <c r="I13" s="6">
        <v>0.81</v>
      </c>
      <c r="J13" s="5">
        <v>20</v>
      </c>
      <c r="K13" s="5">
        <v>35</v>
      </c>
      <c r="L13" s="6">
        <v>1</v>
      </c>
      <c r="M13" s="5">
        <v>35</v>
      </c>
      <c r="N13" s="5">
        <v>35</v>
      </c>
      <c r="O13" s="6">
        <v>0.875</v>
      </c>
      <c r="P13" s="5">
        <v>40</v>
      </c>
      <c r="Q13" s="5">
        <v>20</v>
      </c>
      <c r="R13" s="6">
        <v>1</v>
      </c>
      <c r="S13" s="5">
        <v>20</v>
      </c>
      <c r="T13" s="5">
        <v>20</v>
      </c>
      <c r="U13" s="6">
        <v>1</v>
      </c>
      <c r="V13" s="5">
        <v>20</v>
      </c>
    </row>
    <row r="14" spans="1:22" x14ac:dyDescent="0.35">
      <c r="A14" t="s">
        <v>39</v>
      </c>
      <c r="B14" s="5">
        <v>40</v>
      </c>
      <c r="C14" s="6">
        <v>0.68899999999999995</v>
      </c>
      <c r="D14" s="5">
        <v>60</v>
      </c>
      <c r="E14" s="5">
        <v>35</v>
      </c>
      <c r="F14" s="6">
        <v>0.80400000000000005</v>
      </c>
      <c r="G14" s="5">
        <v>45</v>
      </c>
      <c r="H14" s="5">
        <v>15</v>
      </c>
      <c r="I14" s="6">
        <v>0.84199999999999997</v>
      </c>
      <c r="J14" s="5">
        <v>20</v>
      </c>
      <c r="K14" s="5">
        <v>20</v>
      </c>
      <c r="L14" s="6">
        <v>0.74099999999999999</v>
      </c>
      <c r="M14" s="5">
        <v>25</v>
      </c>
      <c r="N14" s="5">
        <v>20</v>
      </c>
      <c r="O14" s="6">
        <v>0.90500000000000003</v>
      </c>
      <c r="P14" s="5">
        <v>20</v>
      </c>
      <c r="Q14" s="5">
        <v>15</v>
      </c>
      <c r="R14" s="6">
        <v>0.52</v>
      </c>
      <c r="S14" s="5">
        <v>25</v>
      </c>
      <c r="T14" s="5">
        <v>55</v>
      </c>
      <c r="U14" s="6">
        <v>0.98299999999999998</v>
      </c>
      <c r="V14" s="5">
        <v>60</v>
      </c>
    </row>
    <row r="15" spans="1:22" x14ac:dyDescent="0.35">
      <c r="A15" t="s">
        <v>40</v>
      </c>
      <c r="B15" s="5">
        <v>415</v>
      </c>
      <c r="C15" s="6">
        <v>0.97899999999999998</v>
      </c>
      <c r="D15" s="5">
        <v>425</v>
      </c>
      <c r="E15" s="5">
        <v>335</v>
      </c>
      <c r="F15" s="6">
        <v>0.94899999999999995</v>
      </c>
      <c r="G15" s="5">
        <v>355</v>
      </c>
      <c r="H15" s="5">
        <v>245</v>
      </c>
      <c r="I15" s="6">
        <v>0.93799999999999994</v>
      </c>
      <c r="J15" s="5">
        <v>260</v>
      </c>
      <c r="K15" s="5">
        <v>190</v>
      </c>
      <c r="L15" s="6">
        <v>0.91700000000000004</v>
      </c>
      <c r="M15" s="5">
        <v>205</v>
      </c>
      <c r="N15" s="5">
        <v>190</v>
      </c>
      <c r="O15" s="6">
        <v>0.872</v>
      </c>
      <c r="P15" s="5">
        <v>220</v>
      </c>
      <c r="Q15" s="5">
        <v>150</v>
      </c>
      <c r="R15" s="6">
        <v>0.96799999999999997</v>
      </c>
      <c r="S15" s="5">
        <v>155</v>
      </c>
      <c r="T15" s="5">
        <v>115</v>
      </c>
      <c r="U15" s="6">
        <v>0.95099999999999996</v>
      </c>
      <c r="V15" s="5">
        <v>120</v>
      </c>
    </row>
    <row r="16" spans="1:22" x14ac:dyDescent="0.35">
      <c r="A16" t="s">
        <v>41</v>
      </c>
      <c r="B16" s="4" t="s">
        <v>29</v>
      </c>
      <c r="C16" s="4" t="s">
        <v>29</v>
      </c>
      <c r="D16" s="5">
        <v>5</v>
      </c>
      <c r="E16" s="5">
        <v>5</v>
      </c>
      <c r="F16" s="6">
        <v>1</v>
      </c>
      <c r="G16" s="5">
        <v>5</v>
      </c>
      <c r="H16" s="5">
        <v>10</v>
      </c>
      <c r="I16" s="6">
        <v>0.88900000000000001</v>
      </c>
      <c r="J16" s="5">
        <v>10</v>
      </c>
      <c r="K16" s="5">
        <v>5</v>
      </c>
      <c r="L16" s="6">
        <v>1</v>
      </c>
      <c r="M16" s="5">
        <v>5</v>
      </c>
      <c r="N16" s="4" t="s">
        <v>29</v>
      </c>
      <c r="O16" s="4" t="s">
        <v>29</v>
      </c>
      <c r="P16" s="4" t="s">
        <v>29</v>
      </c>
      <c r="Q16" s="5">
        <v>5</v>
      </c>
      <c r="R16" s="6">
        <v>1</v>
      </c>
      <c r="S16" s="5">
        <v>5</v>
      </c>
      <c r="T16" s="4" t="s">
        <v>29</v>
      </c>
      <c r="U16" s="4" t="s">
        <v>29</v>
      </c>
      <c r="V16" s="4" t="s">
        <v>29</v>
      </c>
    </row>
    <row r="17" spans="1:22" x14ac:dyDescent="0.35">
      <c r="A17" t="s">
        <v>42</v>
      </c>
      <c r="B17" s="5">
        <v>10</v>
      </c>
      <c r="C17" s="6">
        <v>0.8</v>
      </c>
      <c r="D17" s="5">
        <v>10</v>
      </c>
      <c r="E17" s="5">
        <v>10</v>
      </c>
      <c r="F17" s="6">
        <v>0.81799999999999995</v>
      </c>
      <c r="G17" s="5">
        <v>10</v>
      </c>
      <c r="H17" s="4" t="s">
        <v>29</v>
      </c>
      <c r="I17" s="4" t="s">
        <v>29</v>
      </c>
      <c r="J17" s="4" t="s">
        <v>29</v>
      </c>
      <c r="K17" s="5">
        <v>5</v>
      </c>
      <c r="L17" s="6">
        <v>0.71399999999999997</v>
      </c>
      <c r="M17" s="5">
        <v>5</v>
      </c>
      <c r="N17" s="5">
        <v>15</v>
      </c>
      <c r="O17" s="6">
        <v>1</v>
      </c>
      <c r="P17" s="5">
        <v>15</v>
      </c>
      <c r="Q17" s="4" t="s">
        <v>29</v>
      </c>
      <c r="R17" s="4" t="s">
        <v>29</v>
      </c>
      <c r="S17" s="4" t="s">
        <v>29</v>
      </c>
      <c r="T17" s="5">
        <v>5</v>
      </c>
      <c r="U17" s="6">
        <v>1</v>
      </c>
      <c r="V17" s="5">
        <v>5</v>
      </c>
    </row>
    <row r="18" spans="1:22" x14ac:dyDescent="0.35">
      <c r="A18" t="s">
        <v>43</v>
      </c>
      <c r="B18" s="5">
        <v>5</v>
      </c>
      <c r="C18" s="6">
        <v>1</v>
      </c>
      <c r="D18" s="5">
        <v>5</v>
      </c>
      <c r="E18" s="5">
        <v>5</v>
      </c>
      <c r="F18" s="6">
        <v>0.83299999999999996</v>
      </c>
      <c r="G18" s="5">
        <v>5</v>
      </c>
      <c r="H18" s="5">
        <v>10</v>
      </c>
      <c r="I18" s="6">
        <v>0.6</v>
      </c>
      <c r="J18" s="5">
        <v>15</v>
      </c>
      <c r="K18" s="5">
        <v>10</v>
      </c>
      <c r="L18" s="6">
        <v>1</v>
      </c>
      <c r="M18" s="5">
        <v>10</v>
      </c>
      <c r="N18" s="5">
        <v>5</v>
      </c>
      <c r="O18" s="6">
        <v>1</v>
      </c>
      <c r="P18" s="5">
        <v>5</v>
      </c>
      <c r="Q18" s="5">
        <v>10</v>
      </c>
      <c r="R18" s="6">
        <v>0.72699999999999998</v>
      </c>
      <c r="S18" s="5">
        <v>10</v>
      </c>
      <c r="T18" s="4" t="s">
        <v>30</v>
      </c>
      <c r="U18" s="4" t="s">
        <v>30</v>
      </c>
      <c r="V18" s="5">
        <v>0</v>
      </c>
    </row>
    <row r="19" spans="1:22" x14ac:dyDescent="0.35">
      <c r="A19" t="s">
        <v>44</v>
      </c>
      <c r="B19" s="5">
        <v>25</v>
      </c>
      <c r="C19" s="6">
        <v>0.871</v>
      </c>
      <c r="D19" s="5">
        <v>30</v>
      </c>
      <c r="E19" s="5">
        <v>20</v>
      </c>
      <c r="F19" s="6">
        <v>0.9</v>
      </c>
      <c r="G19" s="5">
        <v>20</v>
      </c>
      <c r="H19" s="5">
        <v>20</v>
      </c>
      <c r="I19" s="6">
        <v>0.91300000000000003</v>
      </c>
      <c r="J19" s="5">
        <v>25</v>
      </c>
      <c r="K19" s="5">
        <v>25</v>
      </c>
      <c r="L19" s="6">
        <v>1</v>
      </c>
      <c r="M19" s="5">
        <v>25</v>
      </c>
      <c r="N19" s="5">
        <v>30</v>
      </c>
      <c r="O19" s="6">
        <v>1</v>
      </c>
      <c r="P19" s="5">
        <v>30</v>
      </c>
      <c r="Q19" s="5">
        <v>50</v>
      </c>
      <c r="R19" s="6">
        <v>1</v>
      </c>
      <c r="S19" s="5">
        <v>50</v>
      </c>
      <c r="T19" s="5">
        <v>25</v>
      </c>
      <c r="U19" s="6">
        <v>0.9</v>
      </c>
      <c r="V19" s="5">
        <v>30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140</v>
      </c>
      <c r="C22" s="6">
        <v>0.88200000000000001</v>
      </c>
      <c r="D22" s="5">
        <v>160</v>
      </c>
      <c r="E22" s="5">
        <v>105</v>
      </c>
      <c r="F22" s="6">
        <v>0.86299999999999999</v>
      </c>
      <c r="G22" s="5">
        <v>125</v>
      </c>
      <c r="H22" s="5">
        <v>95</v>
      </c>
      <c r="I22" s="6">
        <v>0.88600000000000001</v>
      </c>
      <c r="J22" s="5">
        <v>105</v>
      </c>
      <c r="K22" s="5">
        <v>65</v>
      </c>
      <c r="L22" s="6">
        <v>0.88900000000000001</v>
      </c>
      <c r="M22" s="5">
        <v>70</v>
      </c>
      <c r="N22" s="5">
        <v>115</v>
      </c>
      <c r="O22" s="6">
        <v>0.71899999999999997</v>
      </c>
      <c r="P22" s="5">
        <v>160</v>
      </c>
      <c r="Q22" s="5">
        <v>70</v>
      </c>
      <c r="R22" s="6">
        <v>0.97299999999999998</v>
      </c>
      <c r="S22" s="5">
        <v>75</v>
      </c>
      <c r="T22" s="5">
        <v>50</v>
      </c>
      <c r="U22" s="6">
        <v>0.89700000000000002</v>
      </c>
      <c r="V22" s="5">
        <v>60</v>
      </c>
    </row>
    <row r="23" spans="1:22" x14ac:dyDescent="0.35">
      <c r="A23" t="s">
        <v>48</v>
      </c>
      <c r="B23" s="5">
        <v>15</v>
      </c>
      <c r="C23" s="6">
        <v>0.8</v>
      </c>
      <c r="D23" s="5">
        <v>20</v>
      </c>
      <c r="E23" s="5">
        <v>5</v>
      </c>
      <c r="F23" s="6">
        <v>1</v>
      </c>
      <c r="G23" s="5">
        <v>5</v>
      </c>
      <c r="H23" s="5">
        <v>5</v>
      </c>
      <c r="I23" s="6">
        <v>0.63600000000000001</v>
      </c>
      <c r="J23" s="5">
        <v>10</v>
      </c>
      <c r="K23" s="5">
        <v>5</v>
      </c>
      <c r="L23" s="6">
        <v>0.71399999999999997</v>
      </c>
      <c r="M23" s="5">
        <v>5</v>
      </c>
      <c r="N23" s="5">
        <v>5</v>
      </c>
      <c r="O23" s="6">
        <v>1</v>
      </c>
      <c r="P23" s="5">
        <v>5</v>
      </c>
      <c r="Q23" s="5">
        <v>30</v>
      </c>
      <c r="R23" s="6">
        <v>1</v>
      </c>
      <c r="S23" s="5">
        <v>30</v>
      </c>
      <c r="T23" s="5">
        <v>20</v>
      </c>
      <c r="U23" s="6">
        <v>1</v>
      </c>
      <c r="V23" s="5">
        <v>20</v>
      </c>
    </row>
    <row r="24" spans="1:22" x14ac:dyDescent="0.35">
      <c r="A24" t="s">
        <v>49</v>
      </c>
      <c r="B24" s="5">
        <v>5</v>
      </c>
      <c r="C24" s="6">
        <v>0.66700000000000004</v>
      </c>
      <c r="D24" s="5">
        <v>10</v>
      </c>
      <c r="E24" s="4" t="s">
        <v>30</v>
      </c>
      <c r="F24" s="4" t="s">
        <v>30</v>
      </c>
      <c r="G24" s="5">
        <v>0</v>
      </c>
      <c r="H24" s="4" t="s">
        <v>29</v>
      </c>
      <c r="I24" s="4" t="s">
        <v>29</v>
      </c>
      <c r="J24" s="5">
        <v>5</v>
      </c>
      <c r="K24" s="5">
        <v>15</v>
      </c>
      <c r="L24" s="6">
        <v>1</v>
      </c>
      <c r="M24" s="5">
        <v>15</v>
      </c>
      <c r="N24" s="5">
        <v>10</v>
      </c>
      <c r="O24" s="6">
        <v>1</v>
      </c>
      <c r="P24" s="5">
        <v>10</v>
      </c>
      <c r="Q24" s="4" t="s">
        <v>30</v>
      </c>
      <c r="R24" s="4" t="s">
        <v>30</v>
      </c>
      <c r="S24" s="5">
        <v>0</v>
      </c>
      <c r="T24" s="4" t="s">
        <v>30</v>
      </c>
      <c r="U24" s="4" t="s">
        <v>30</v>
      </c>
      <c r="V24" s="5">
        <v>0</v>
      </c>
    </row>
    <row r="25" spans="1:22" x14ac:dyDescent="0.35">
      <c r="A25" t="s">
        <v>50</v>
      </c>
      <c r="B25" s="5">
        <v>285</v>
      </c>
      <c r="C25" s="6">
        <v>0.91300000000000003</v>
      </c>
      <c r="D25" s="5">
        <v>310</v>
      </c>
      <c r="E25" s="5">
        <v>260</v>
      </c>
      <c r="F25" s="6">
        <v>0.878</v>
      </c>
      <c r="G25" s="5">
        <v>295</v>
      </c>
      <c r="H25" s="5">
        <v>210</v>
      </c>
      <c r="I25" s="6">
        <v>0.83599999999999997</v>
      </c>
      <c r="J25" s="5">
        <v>250</v>
      </c>
      <c r="K25" s="5">
        <v>185</v>
      </c>
      <c r="L25" s="6">
        <v>0.95399999999999996</v>
      </c>
      <c r="M25" s="5">
        <v>195</v>
      </c>
      <c r="N25" s="5">
        <v>195</v>
      </c>
      <c r="O25" s="6">
        <v>0.82899999999999996</v>
      </c>
      <c r="P25" s="5">
        <v>235</v>
      </c>
      <c r="Q25" s="5">
        <v>120</v>
      </c>
      <c r="R25" s="6">
        <v>0.90400000000000003</v>
      </c>
      <c r="S25" s="5">
        <v>135</v>
      </c>
      <c r="T25" s="5">
        <v>80</v>
      </c>
      <c r="U25" s="6">
        <v>0.85399999999999998</v>
      </c>
      <c r="V25" s="5">
        <v>95</v>
      </c>
    </row>
    <row r="26" spans="1:22" x14ac:dyDescent="0.35">
      <c r="A26" t="s">
        <v>51</v>
      </c>
      <c r="B26" s="4" t="s">
        <v>30</v>
      </c>
      <c r="C26" s="4" t="s">
        <v>30</v>
      </c>
      <c r="D26" s="5">
        <v>0</v>
      </c>
      <c r="E26" s="4" t="s">
        <v>30</v>
      </c>
      <c r="F26" s="4" t="s">
        <v>30</v>
      </c>
      <c r="G26" s="5">
        <v>0</v>
      </c>
      <c r="H26" s="4" t="s">
        <v>29</v>
      </c>
      <c r="I26" s="4" t="s">
        <v>29</v>
      </c>
      <c r="J26" s="4" t="s">
        <v>29</v>
      </c>
      <c r="K26" s="4" t="s">
        <v>30</v>
      </c>
      <c r="L26" s="4" t="s">
        <v>30</v>
      </c>
      <c r="M26" s="5">
        <v>0</v>
      </c>
      <c r="N26" s="4" t="s">
        <v>30</v>
      </c>
      <c r="O26" s="4" t="s">
        <v>30</v>
      </c>
      <c r="P26" s="5">
        <v>0</v>
      </c>
      <c r="Q26" s="5">
        <v>5</v>
      </c>
      <c r="R26" s="6">
        <v>1</v>
      </c>
      <c r="S26" s="5">
        <v>5</v>
      </c>
      <c r="T26" s="4" t="s">
        <v>29</v>
      </c>
      <c r="U26" s="4" t="s">
        <v>29</v>
      </c>
      <c r="V26" s="4" t="s">
        <v>29</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29</v>
      </c>
      <c r="O27" s="4" t="s">
        <v>29</v>
      </c>
      <c r="P27" s="4" t="s">
        <v>29</v>
      </c>
      <c r="Q27" s="4" t="s">
        <v>29</v>
      </c>
      <c r="R27" s="4" t="s">
        <v>29</v>
      </c>
      <c r="S27" s="4" t="s">
        <v>29</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70</v>
      </c>
      <c r="C29" s="6">
        <v>0.79300000000000004</v>
      </c>
      <c r="D29" s="5">
        <v>85</v>
      </c>
      <c r="E29" s="5">
        <v>65</v>
      </c>
      <c r="F29" s="6">
        <v>0.84399999999999997</v>
      </c>
      <c r="G29" s="5">
        <v>75</v>
      </c>
      <c r="H29" s="5">
        <v>25</v>
      </c>
      <c r="I29" s="6">
        <v>0.96</v>
      </c>
      <c r="J29" s="5">
        <v>25</v>
      </c>
      <c r="K29" s="5">
        <v>15</v>
      </c>
      <c r="L29" s="6">
        <v>0.48099999999999998</v>
      </c>
      <c r="M29" s="5">
        <v>25</v>
      </c>
      <c r="N29" s="5">
        <v>30</v>
      </c>
      <c r="O29" s="6">
        <v>0.93799999999999994</v>
      </c>
      <c r="P29" s="5">
        <v>30</v>
      </c>
      <c r="Q29" s="5">
        <v>30</v>
      </c>
      <c r="R29" s="6">
        <v>1</v>
      </c>
      <c r="S29" s="5">
        <v>30</v>
      </c>
      <c r="T29" s="5">
        <v>30</v>
      </c>
      <c r="U29" s="6">
        <v>0.93300000000000005</v>
      </c>
      <c r="V29" s="5">
        <v>30</v>
      </c>
    </row>
    <row r="30" spans="1:22" x14ac:dyDescent="0.35">
      <c r="A30" t="s">
        <v>55</v>
      </c>
      <c r="B30" s="5">
        <v>355</v>
      </c>
      <c r="C30" s="6">
        <v>0.93899999999999995</v>
      </c>
      <c r="D30" s="5">
        <v>375</v>
      </c>
      <c r="E30" s="5">
        <v>320</v>
      </c>
      <c r="F30" s="6">
        <v>0.91700000000000004</v>
      </c>
      <c r="G30" s="5">
        <v>350</v>
      </c>
      <c r="H30" s="5">
        <v>245</v>
      </c>
      <c r="I30" s="6">
        <v>0.84499999999999997</v>
      </c>
      <c r="J30" s="5">
        <v>290</v>
      </c>
      <c r="K30" s="5">
        <v>275</v>
      </c>
      <c r="L30" s="6">
        <v>0.92200000000000004</v>
      </c>
      <c r="M30" s="5">
        <v>295</v>
      </c>
      <c r="N30" s="5">
        <v>255</v>
      </c>
      <c r="O30" s="6">
        <v>0.97699999999999998</v>
      </c>
      <c r="P30" s="5">
        <v>260</v>
      </c>
      <c r="Q30" s="5">
        <v>205</v>
      </c>
      <c r="R30" s="6">
        <v>0.97199999999999998</v>
      </c>
      <c r="S30" s="5">
        <v>210</v>
      </c>
      <c r="T30" s="5">
        <v>80</v>
      </c>
      <c r="U30" s="6">
        <v>0.92900000000000005</v>
      </c>
      <c r="V30" s="5">
        <v>85</v>
      </c>
    </row>
    <row r="31" spans="1:22" x14ac:dyDescent="0.35">
      <c r="A31" t="s">
        <v>56</v>
      </c>
      <c r="B31" s="5">
        <v>20</v>
      </c>
      <c r="C31" s="6">
        <v>0.75</v>
      </c>
      <c r="D31" s="5">
        <v>25</v>
      </c>
      <c r="E31" s="5">
        <v>10</v>
      </c>
      <c r="F31" s="6">
        <v>0.47099999999999997</v>
      </c>
      <c r="G31" s="5">
        <v>15</v>
      </c>
      <c r="H31" s="5">
        <v>5</v>
      </c>
      <c r="I31" s="6">
        <v>0.875</v>
      </c>
      <c r="J31" s="5">
        <v>10</v>
      </c>
      <c r="K31" s="5">
        <v>15</v>
      </c>
      <c r="L31" s="6">
        <v>0.70799999999999996</v>
      </c>
      <c r="M31" s="5">
        <v>25</v>
      </c>
      <c r="N31" s="5">
        <v>10</v>
      </c>
      <c r="O31" s="6">
        <v>0.8</v>
      </c>
      <c r="P31" s="5">
        <v>15</v>
      </c>
      <c r="Q31" s="5">
        <v>10</v>
      </c>
      <c r="R31" s="6">
        <v>0.83299999999999996</v>
      </c>
      <c r="S31" s="5">
        <v>10</v>
      </c>
      <c r="T31" s="5">
        <v>15</v>
      </c>
      <c r="U31" s="6">
        <v>0.81299999999999994</v>
      </c>
      <c r="V31" s="5">
        <v>15</v>
      </c>
    </row>
    <row r="32" spans="1:22" x14ac:dyDescent="0.35">
      <c r="A32" t="s">
        <v>57</v>
      </c>
      <c r="B32" s="4" t="s">
        <v>29</v>
      </c>
      <c r="C32" s="4" t="s">
        <v>29</v>
      </c>
      <c r="D32" s="4" t="s">
        <v>29</v>
      </c>
      <c r="E32" s="5">
        <v>5</v>
      </c>
      <c r="F32" s="6">
        <v>0.63600000000000001</v>
      </c>
      <c r="G32" s="5">
        <v>10</v>
      </c>
      <c r="H32" s="4" t="s">
        <v>29</v>
      </c>
      <c r="I32" s="4" t="s">
        <v>29</v>
      </c>
      <c r="J32" s="4" t="s">
        <v>29</v>
      </c>
      <c r="K32" s="4" t="s">
        <v>29</v>
      </c>
      <c r="L32" s="4" t="s">
        <v>29</v>
      </c>
      <c r="M32" s="4" t="s">
        <v>29</v>
      </c>
      <c r="N32" s="4" t="s">
        <v>29</v>
      </c>
      <c r="O32" s="4" t="s">
        <v>29</v>
      </c>
      <c r="P32" s="4" t="s">
        <v>29</v>
      </c>
      <c r="Q32" s="5">
        <v>0</v>
      </c>
      <c r="R32" s="6">
        <v>0</v>
      </c>
      <c r="S32" s="4" t="s">
        <v>29</v>
      </c>
      <c r="T32" s="4" t="s">
        <v>29</v>
      </c>
      <c r="U32" s="4" t="s">
        <v>29</v>
      </c>
      <c r="V32" s="4" t="s">
        <v>29</v>
      </c>
    </row>
    <row r="33" spans="1:22" x14ac:dyDescent="0.35">
      <c r="A33" t="s">
        <v>58</v>
      </c>
      <c r="B33" s="5">
        <v>105</v>
      </c>
      <c r="C33" s="6">
        <v>0.85199999999999998</v>
      </c>
      <c r="D33" s="5">
        <v>120</v>
      </c>
      <c r="E33" s="5">
        <v>65</v>
      </c>
      <c r="F33" s="6">
        <v>0.81699999999999995</v>
      </c>
      <c r="G33" s="5">
        <v>80</v>
      </c>
      <c r="H33" s="5">
        <v>50</v>
      </c>
      <c r="I33" s="6">
        <v>0.72699999999999998</v>
      </c>
      <c r="J33" s="5">
        <v>65</v>
      </c>
      <c r="K33" s="5">
        <v>50</v>
      </c>
      <c r="L33" s="6">
        <v>0.83299999999999996</v>
      </c>
      <c r="M33" s="5">
        <v>60</v>
      </c>
      <c r="N33" s="5">
        <v>25</v>
      </c>
      <c r="O33" s="6">
        <v>0.433</v>
      </c>
      <c r="P33" s="5">
        <v>60</v>
      </c>
      <c r="Q33" s="5">
        <v>50</v>
      </c>
      <c r="R33" s="6">
        <v>1</v>
      </c>
      <c r="S33" s="5">
        <v>50</v>
      </c>
      <c r="T33" s="5">
        <v>45</v>
      </c>
      <c r="U33" s="6">
        <v>0.84299999999999997</v>
      </c>
      <c r="V33" s="5">
        <v>50</v>
      </c>
    </row>
    <row r="34" spans="1:22" x14ac:dyDescent="0.35">
      <c r="A34" t="s">
        <v>59</v>
      </c>
      <c r="B34" s="5">
        <v>210</v>
      </c>
      <c r="C34" s="6">
        <v>0.98599999999999999</v>
      </c>
      <c r="D34" s="5">
        <v>210</v>
      </c>
      <c r="E34" s="5">
        <v>150</v>
      </c>
      <c r="F34" s="6">
        <v>0.99299999999999999</v>
      </c>
      <c r="G34" s="5">
        <v>150</v>
      </c>
      <c r="H34" s="5">
        <v>130</v>
      </c>
      <c r="I34" s="6">
        <v>0.94899999999999995</v>
      </c>
      <c r="J34" s="5">
        <v>135</v>
      </c>
      <c r="K34" s="5">
        <v>90</v>
      </c>
      <c r="L34" s="6">
        <v>0.98899999999999999</v>
      </c>
      <c r="M34" s="5">
        <v>90</v>
      </c>
      <c r="N34" s="5">
        <v>60</v>
      </c>
      <c r="O34" s="6">
        <v>0.98299999999999998</v>
      </c>
      <c r="P34" s="5">
        <v>60</v>
      </c>
      <c r="Q34" s="5">
        <v>185</v>
      </c>
      <c r="R34" s="6">
        <v>0.98399999999999999</v>
      </c>
      <c r="S34" s="5">
        <v>190</v>
      </c>
      <c r="T34" s="5">
        <v>45</v>
      </c>
      <c r="U34" s="6">
        <v>0.86</v>
      </c>
      <c r="V34" s="5">
        <v>50</v>
      </c>
    </row>
    <row r="35" spans="1:22" x14ac:dyDescent="0.35">
      <c r="A35" t="s">
        <v>60</v>
      </c>
      <c r="B35" s="5">
        <v>25</v>
      </c>
      <c r="C35" s="6">
        <v>0.68600000000000005</v>
      </c>
      <c r="D35" s="5">
        <v>35</v>
      </c>
      <c r="E35" s="5">
        <v>30</v>
      </c>
      <c r="F35" s="6">
        <v>0.93899999999999995</v>
      </c>
      <c r="G35" s="5">
        <v>35</v>
      </c>
      <c r="H35" s="5">
        <v>50</v>
      </c>
      <c r="I35" s="6">
        <v>0.98</v>
      </c>
      <c r="J35" s="5">
        <v>50</v>
      </c>
      <c r="K35" s="5">
        <v>55</v>
      </c>
      <c r="L35" s="6">
        <v>0.86899999999999999</v>
      </c>
      <c r="M35" s="5">
        <v>60</v>
      </c>
      <c r="N35" s="5">
        <v>140</v>
      </c>
      <c r="O35" s="6">
        <v>0.83199999999999996</v>
      </c>
      <c r="P35" s="5">
        <v>165</v>
      </c>
      <c r="Q35" s="5">
        <v>40</v>
      </c>
      <c r="R35" s="6">
        <v>0.85699999999999998</v>
      </c>
      <c r="S35" s="5">
        <v>50</v>
      </c>
      <c r="T35" s="5">
        <v>10</v>
      </c>
      <c r="U35" s="6">
        <v>1</v>
      </c>
      <c r="V35" s="5">
        <v>10</v>
      </c>
    </row>
    <row r="36" spans="1:22" x14ac:dyDescent="0.35">
      <c r="A36" t="s">
        <v>61</v>
      </c>
      <c r="B36" s="5">
        <v>135</v>
      </c>
      <c r="C36" s="6">
        <v>0.95</v>
      </c>
      <c r="D36" s="5">
        <v>140</v>
      </c>
      <c r="E36" s="5">
        <v>230</v>
      </c>
      <c r="F36" s="6">
        <v>0.92700000000000005</v>
      </c>
      <c r="G36" s="5">
        <v>250</v>
      </c>
      <c r="H36" s="5">
        <v>160</v>
      </c>
      <c r="I36" s="6">
        <v>0.92500000000000004</v>
      </c>
      <c r="J36" s="5">
        <v>175</v>
      </c>
      <c r="K36" s="5">
        <v>95</v>
      </c>
      <c r="L36" s="6">
        <v>0.88200000000000001</v>
      </c>
      <c r="M36" s="5">
        <v>110</v>
      </c>
      <c r="N36" s="5">
        <v>85</v>
      </c>
      <c r="O36" s="6">
        <v>0.88300000000000001</v>
      </c>
      <c r="P36" s="5">
        <v>95</v>
      </c>
      <c r="Q36" s="5">
        <v>110</v>
      </c>
      <c r="R36" s="6">
        <v>0.91800000000000004</v>
      </c>
      <c r="S36" s="5">
        <v>120</v>
      </c>
      <c r="T36" s="5">
        <v>45</v>
      </c>
      <c r="U36" s="6">
        <v>0.88</v>
      </c>
      <c r="V36" s="5">
        <v>50</v>
      </c>
    </row>
    <row r="37" spans="1:22" x14ac:dyDescent="0.35">
      <c r="A37" t="s">
        <v>62</v>
      </c>
      <c r="B37" s="5">
        <v>165</v>
      </c>
      <c r="C37" s="6">
        <v>0.88300000000000001</v>
      </c>
      <c r="D37" s="5">
        <v>190</v>
      </c>
      <c r="E37" s="5">
        <v>125</v>
      </c>
      <c r="F37" s="6">
        <v>0.89900000000000002</v>
      </c>
      <c r="G37" s="5">
        <v>140</v>
      </c>
      <c r="H37" s="5">
        <v>80</v>
      </c>
      <c r="I37" s="6">
        <v>0.91800000000000004</v>
      </c>
      <c r="J37" s="5">
        <v>85</v>
      </c>
      <c r="K37" s="5">
        <v>100</v>
      </c>
      <c r="L37" s="6">
        <v>0.98</v>
      </c>
      <c r="M37" s="5">
        <v>100</v>
      </c>
      <c r="N37" s="5">
        <v>80</v>
      </c>
      <c r="O37" s="6">
        <v>1</v>
      </c>
      <c r="P37" s="5">
        <v>80</v>
      </c>
      <c r="Q37" s="5">
        <v>100</v>
      </c>
      <c r="R37" s="6">
        <v>0.99</v>
      </c>
      <c r="S37" s="5">
        <v>100</v>
      </c>
      <c r="T37" s="5">
        <v>50</v>
      </c>
      <c r="U37" s="6">
        <v>0.98</v>
      </c>
      <c r="V37" s="5">
        <v>50</v>
      </c>
    </row>
    <row r="38" spans="1:22" x14ac:dyDescent="0.35">
      <c r="A38" t="s">
        <v>63</v>
      </c>
      <c r="B38" s="5">
        <v>15</v>
      </c>
      <c r="C38" s="6">
        <v>0.60699999999999998</v>
      </c>
      <c r="D38" s="5">
        <v>30</v>
      </c>
      <c r="E38" s="5">
        <v>25</v>
      </c>
      <c r="F38" s="6">
        <v>0.64100000000000001</v>
      </c>
      <c r="G38" s="5">
        <v>40</v>
      </c>
      <c r="H38" s="5">
        <v>50</v>
      </c>
      <c r="I38" s="6">
        <v>0.98</v>
      </c>
      <c r="J38" s="5">
        <v>50</v>
      </c>
      <c r="K38" s="5">
        <v>45</v>
      </c>
      <c r="L38" s="6">
        <v>0.91800000000000004</v>
      </c>
      <c r="M38" s="5">
        <v>50</v>
      </c>
      <c r="N38" s="5">
        <v>45</v>
      </c>
      <c r="O38" s="6">
        <v>0.95899999999999996</v>
      </c>
      <c r="P38" s="5">
        <v>50</v>
      </c>
      <c r="Q38" s="5">
        <v>45</v>
      </c>
      <c r="R38" s="6">
        <v>0.88700000000000001</v>
      </c>
      <c r="S38" s="5">
        <v>55</v>
      </c>
      <c r="T38" s="5">
        <v>10</v>
      </c>
      <c r="U38" s="6">
        <v>1</v>
      </c>
      <c r="V38" s="5">
        <v>10</v>
      </c>
    </row>
    <row r="39" spans="1:22" x14ac:dyDescent="0.35">
      <c r="A39" t="s">
        <v>64</v>
      </c>
      <c r="B39" s="5">
        <v>70</v>
      </c>
      <c r="C39" s="6">
        <v>0.83099999999999996</v>
      </c>
      <c r="D39" s="5">
        <v>85</v>
      </c>
      <c r="E39" s="5">
        <v>65</v>
      </c>
      <c r="F39" s="6">
        <v>0.90100000000000002</v>
      </c>
      <c r="G39" s="5">
        <v>70</v>
      </c>
      <c r="H39" s="5">
        <v>80</v>
      </c>
      <c r="I39" s="6">
        <v>0.97499999999999998</v>
      </c>
      <c r="J39" s="5">
        <v>80</v>
      </c>
      <c r="K39" s="5">
        <v>25</v>
      </c>
      <c r="L39" s="6">
        <v>0.69199999999999995</v>
      </c>
      <c r="M39" s="5">
        <v>40</v>
      </c>
      <c r="N39" s="5">
        <v>25</v>
      </c>
      <c r="O39" s="6">
        <v>0.95799999999999996</v>
      </c>
      <c r="P39" s="5">
        <v>25</v>
      </c>
      <c r="Q39" s="5">
        <v>20</v>
      </c>
      <c r="R39" s="6">
        <v>0.86399999999999999</v>
      </c>
      <c r="S39" s="5">
        <v>20</v>
      </c>
      <c r="T39" s="5">
        <v>25</v>
      </c>
      <c r="U39" s="6">
        <v>0.92300000000000004</v>
      </c>
      <c r="V39" s="5">
        <v>25</v>
      </c>
    </row>
    <row r="40" spans="1:22" x14ac:dyDescent="0.35">
      <c r="A40" t="s">
        <v>65</v>
      </c>
      <c r="B40" s="5">
        <v>130</v>
      </c>
      <c r="C40" s="6">
        <v>0.99199999999999999</v>
      </c>
      <c r="D40" s="5">
        <v>135</v>
      </c>
      <c r="E40" s="5">
        <v>90</v>
      </c>
      <c r="F40" s="6">
        <v>0.97899999999999998</v>
      </c>
      <c r="G40" s="5">
        <v>95</v>
      </c>
      <c r="H40" s="5">
        <v>10</v>
      </c>
      <c r="I40" s="6">
        <v>0.83299999999999996</v>
      </c>
      <c r="J40" s="5">
        <v>10</v>
      </c>
      <c r="K40" s="5">
        <v>0</v>
      </c>
      <c r="L40" s="6">
        <v>0</v>
      </c>
      <c r="M40" s="4" t="s">
        <v>29</v>
      </c>
      <c r="N40" s="5">
        <v>35</v>
      </c>
      <c r="O40" s="6">
        <v>1</v>
      </c>
      <c r="P40" s="5">
        <v>35</v>
      </c>
      <c r="Q40" s="5">
        <v>35</v>
      </c>
      <c r="R40" s="6">
        <v>0.91900000000000004</v>
      </c>
      <c r="S40" s="5">
        <v>35</v>
      </c>
      <c r="T40" s="5">
        <v>25</v>
      </c>
      <c r="U40" s="6">
        <v>0.96299999999999997</v>
      </c>
      <c r="V40" s="5">
        <v>25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4320</v>
      </c>
      <c r="C42" s="8">
        <v>0.93200000000000005</v>
      </c>
      <c r="D42" s="7">
        <v>4635</v>
      </c>
      <c r="E42" s="7">
        <v>3715</v>
      </c>
      <c r="F42" s="8">
        <v>0.91500000000000004</v>
      </c>
      <c r="G42" s="7">
        <v>4060</v>
      </c>
      <c r="H42" s="7">
        <v>2725</v>
      </c>
      <c r="I42" s="8">
        <v>0.91400000000000003</v>
      </c>
      <c r="J42" s="7">
        <v>2980</v>
      </c>
      <c r="K42" s="7">
        <v>2500</v>
      </c>
      <c r="L42" s="8">
        <v>0.92400000000000004</v>
      </c>
      <c r="M42" s="7">
        <v>2705</v>
      </c>
      <c r="N42" s="7">
        <v>2575</v>
      </c>
      <c r="O42" s="8">
        <v>0.89500000000000002</v>
      </c>
      <c r="P42" s="7">
        <v>2875</v>
      </c>
      <c r="Q42" s="7">
        <v>2240</v>
      </c>
      <c r="R42" s="8">
        <v>0.96</v>
      </c>
      <c r="S42" s="7">
        <v>2335</v>
      </c>
      <c r="T42" s="7">
        <v>1350</v>
      </c>
      <c r="U42" s="8">
        <v>0.92900000000000005</v>
      </c>
      <c r="V42" s="7">
        <v>1455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102</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20</v>
      </c>
      <c r="C5" s="6">
        <v>0.94699999999999995</v>
      </c>
      <c r="D5" s="5">
        <v>20</v>
      </c>
      <c r="E5" s="5">
        <v>15</v>
      </c>
      <c r="F5" s="6">
        <v>0.89500000000000002</v>
      </c>
      <c r="G5" s="5">
        <v>20</v>
      </c>
      <c r="H5" s="5">
        <v>5</v>
      </c>
      <c r="I5" s="6">
        <v>0.75</v>
      </c>
      <c r="J5" s="5">
        <v>10</v>
      </c>
      <c r="K5" s="4" t="s">
        <v>29</v>
      </c>
      <c r="L5" s="4" t="s">
        <v>29</v>
      </c>
      <c r="M5" s="4" t="s">
        <v>29</v>
      </c>
      <c r="N5" s="5">
        <v>10</v>
      </c>
      <c r="O5" s="6">
        <v>1</v>
      </c>
      <c r="P5" s="5">
        <v>10</v>
      </c>
      <c r="Q5" s="5">
        <v>10</v>
      </c>
      <c r="R5" s="6">
        <v>1</v>
      </c>
      <c r="S5" s="5">
        <v>10</v>
      </c>
      <c r="T5" s="5">
        <v>10</v>
      </c>
      <c r="U5" s="6">
        <v>1</v>
      </c>
      <c r="V5" s="5">
        <v>10</v>
      </c>
    </row>
    <row r="6" spans="1:22" x14ac:dyDescent="0.35">
      <c r="A6" t="s">
        <v>31</v>
      </c>
      <c r="B6" s="5">
        <v>315</v>
      </c>
      <c r="C6" s="6">
        <v>0.86599999999999999</v>
      </c>
      <c r="D6" s="5">
        <v>365</v>
      </c>
      <c r="E6" s="5">
        <v>370</v>
      </c>
      <c r="F6" s="6">
        <v>0.84</v>
      </c>
      <c r="G6" s="5">
        <v>445</v>
      </c>
      <c r="H6" s="5">
        <v>310</v>
      </c>
      <c r="I6" s="6">
        <v>0.88800000000000001</v>
      </c>
      <c r="J6" s="5">
        <v>345</v>
      </c>
      <c r="K6" s="5">
        <v>190</v>
      </c>
      <c r="L6" s="6">
        <v>0.78</v>
      </c>
      <c r="M6" s="5">
        <v>240</v>
      </c>
      <c r="N6" s="5">
        <v>320</v>
      </c>
      <c r="O6" s="6">
        <v>0.85599999999999998</v>
      </c>
      <c r="P6" s="5">
        <v>375</v>
      </c>
      <c r="Q6" s="5">
        <v>360</v>
      </c>
      <c r="R6" s="6">
        <v>0.95499999999999996</v>
      </c>
      <c r="S6" s="5">
        <v>375</v>
      </c>
      <c r="T6" s="5">
        <v>360</v>
      </c>
      <c r="U6" s="6">
        <v>0.94</v>
      </c>
      <c r="V6" s="5">
        <v>385</v>
      </c>
    </row>
    <row r="7" spans="1:22" x14ac:dyDescent="0.35">
      <c r="A7" t="s">
        <v>32</v>
      </c>
      <c r="B7" s="5">
        <v>25</v>
      </c>
      <c r="C7" s="6">
        <v>0.80600000000000005</v>
      </c>
      <c r="D7" s="5">
        <v>30</v>
      </c>
      <c r="E7" s="5">
        <v>15</v>
      </c>
      <c r="F7" s="6">
        <v>0.72699999999999998</v>
      </c>
      <c r="G7" s="5">
        <v>20</v>
      </c>
      <c r="H7" s="5">
        <v>15</v>
      </c>
      <c r="I7" s="6">
        <v>0.61899999999999999</v>
      </c>
      <c r="J7" s="5">
        <v>20</v>
      </c>
      <c r="K7" s="5">
        <v>10</v>
      </c>
      <c r="L7" s="6">
        <v>0.61499999999999999</v>
      </c>
      <c r="M7" s="5">
        <v>15</v>
      </c>
      <c r="N7" s="5">
        <v>25</v>
      </c>
      <c r="O7" s="6">
        <v>0.96199999999999997</v>
      </c>
      <c r="P7" s="5">
        <v>25</v>
      </c>
      <c r="Q7" s="5">
        <v>20</v>
      </c>
      <c r="R7" s="6">
        <v>0.87</v>
      </c>
      <c r="S7" s="5">
        <v>25</v>
      </c>
      <c r="T7" s="5">
        <v>25</v>
      </c>
      <c r="U7" s="6">
        <v>0.88500000000000001</v>
      </c>
      <c r="V7" s="5">
        <v>25</v>
      </c>
    </row>
    <row r="8" spans="1:22" x14ac:dyDescent="0.35">
      <c r="A8" t="s">
        <v>33</v>
      </c>
      <c r="B8" s="5">
        <v>5</v>
      </c>
      <c r="C8" s="6">
        <v>0.63600000000000001</v>
      </c>
      <c r="D8" s="5">
        <v>10</v>
      </c>
      <c r="E8" s="5">
        <v>5</v>
      </c>
      <c r="F8" s="6">
        <v>0.875</v>
      </c>
      <c r="G8" s="5">
        <v>10</v>
      </c>
      <c r="H8" s="5">
        <v>5</v>
      </c>
      <c r="I8" s="6">
        <v>1</v>
      </c>
      <c r="J8" s="5">
        <v>5</v>
      </c>
      <c r="K8" s="5">
        <v>15</v>
      </c>
      <c r="L8" s="6">
        <v>0.73699999999999999</v>
      </c>
      <c r="M8" s="5">
        <v>20</v>
      </c>
      <c r="N8" s="5">
        <v>5</v>
      </c>
      <c r="O8" s="6">
        <v>0.38500000000000001</v>
      </c>
      <c r="P8" s="5">
        <v>15</v>
      </c>
      <c r="Q8" s="5">
        <v>25</v>
      </c>
      <c r="R8" s="6">
        <v>1</v>
      </c>
      <c r="S8" s="5">
        <v>25</v>
      </c>
      <c r="T8" s="5">
        <v>10</v>
      </c>
      <c r="U8" s="6">
        <v>1</v>
      </c>
      <c r="V8" s="5">
        <v>10</v>
      </c>
    </row>
    <row r="9" spans="1:22" x14ac:dyDescent="0.35">
      <c r="A9" t="s">
        <v>34</v>
      </c>
      <c r="B9" s="5">
        <v>30</v>
      </c>
      <c r="C9" s="6">
        <v>0.93899999999999995</v>
      </c>
      <c r="D9" s="5">
        <v>35</v>
      </c>
      <c r="E9" s="5">
        <v>20</v>
      </c>
      <c r="F9" s="6">
        <v>1</v>
      </c>
      <c r="G9" s="5">
        <v>20</v>
      </c>
      <c r="H9" s="4" t="s">
        <v>30</v>
      </c>
      <c r="I9" s="4" t="s">
        <v>30</v>
      </c>
      <c r="J9" s="5">
        <v>0</v>
      </c>
      <c r="K9" s="4" t="s">
        <v>30</v>
      </c>
      <c r="L9" s="4" t="s">
        <v>30</v>
      </c>
      <c r="M9" s="5">
        <v>0</v>
      </c>
      <c r="N9" s="4" t="s">
        <v>29</v>
      </c>
      <c r="O9" s="4" t="s">
        <v>29</v>
      </c>
      <c r="P9" s="4" t="s">
        <v>29</v>
      </c>
      <c r="Q9" s="4" t="s">
        <v>29</v>
      </c>
      <c r="R9" s="4" t="s">
        <v>29</v>
      </c>
      <c r="S9" s="4" t="s">
        <v>29</v>
      </c>
      <c r="T9" s="4" t="s">
        <v>29</v>
      </c>
      <c r="U9" s="4" t="s">
        <v>29</v>
      </c>
      <c r="V9" s="4" t="s">
        <v>29</v>
      </c>
    </row>
    <row r="10" spans="1:22" x14ac:dyDescent="0.35">
      <c r="A10" t="s">
        <v>35</v>
      </c>
      <c r="B10" s="4" t="s">
        <v>29</v>
      </c>
      <c r="C10" s="4" t="s">
        <v>29</v>
      </c>
      <c r="D10" s="4" t="s">
        <v>29</v>
      </c>
      <c r="E10" s="4" t="s">
        <v>29</v>
      </c>
      <c r="F10" s="4" t="s">
        <v>29</v>
      </c>
      <c r="G10" s="5">
        <v>20</v>
      </c>
      <c r="H10" s="4" t="s">
        <v>29</v>
      </c>
      <c r="I10" s="4" t="s">
        <v>29</v>
      </c>
      <c r="J10" s="4" t="s">
        <v>29</v>
      </c>
      <c r="K10" s="4" t="s">
        <v>30</v>
      </c>
      <c r="L10" s="4" t="s">
        <v>30</v>
      </c>
      <c r="M10" s="5">
        <v>0</v>
      </c>
      <c r="N10" s="5">
        <v>5</v>
      </c>
      <c r="O10" s="6">
        <v>0.85699999999999998</v>
      </c>
      <c r="P10" s="5">
        <v>5</v>
      </c>
      <c r="Q10" s="5">
        <v>5</v>
      </c>
      <c r="R10" s="6">
        <v>1</v>
      </c>
      <c r="S10" s="5">
        <v>5</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29</v>
      </c>
      <c r="C12" s="4" t="s">
        <v>29</v>
      </c>
      <c r="D12" s="5">
        <v>5</v>
      </c>
      <c r="E12" s="4" t="s">
        <v>29</v>
      </c>
      <c r="F12" s="4" t="s">
        <v>29</v>
      </c>
      <c r="G12" s="5">
        <v>5</v>
      </c>
      <c r="H12" s="4" t="s">
        <v>29</v>
      </c>
      <c r="I12" s="4" t="s">
        <v>29</v>
      </c>
      <c r="J12" s="4" t="s">
        <v>29</v>
      </c>
      <c r="K12" s="5">
        <v>10</v>
      </c>
      <c r="L12" s="6">
        <v>1</v>
      </c>
      <c r="M12" s="5">
        <v>10</v>
      </c>
      <c r="N12" s="5">
        <v>10</v>
      </c>
      <c r="O12" s="6">
        <v>0.81799999999999995</v>
      </c>
      <c r="P12" s="5">
        <v>10</v>
      </c>
      <c r="Q12" s="5">
        <v>5</v>
      </c>
      <c r="R12" s="6">
        <v>1</v>
      </c>
      <c r="S12" s="5">
        <v>5</v>
      </c>
      <c r="T12" s="4" t="s">
        <v>29</v>
      </c>
      <c r="U12" s="4" t="s">
        <v>29</v>
      </c>
      <c r="V12" s="4" t="s">
        <v>29</v>
      </c>
    </row>
    <row r="13" spans="1:22" x14ac:dyDescent="0.35">
      <c r="A13" t="s">
        <v>38</v>
      </c>
      <c r="B13" s="4" t="s">
        <v>30</v>
      </c>
      <c r="C13" s="4" t="s">
        <v>30</v>
      </c>
      <c r="D13" s="5">
        <v>0</v>
      </c>
      <c r="E13" s="5">
        <v>0</v>
      </c>
      <c r="F13" s="6">
        <v>0</v>
      </c>
      <c r="G13" s="4" t="s">
        <v>29</v>
      </c>
      <c r="H13" s="5">
        <v>0</v>
      </c>
      <c r="I13" s="6">
        <v>0</v>
      </c>
      <c r="J13" s="4" t="s">
        <v>29</v>
      </c>
      <c r="K13" s="5">
        <v>10</v>
      </c>
      <c r="L13" s="6">
        <v>0.72699999999999998</v>
      </c>
      <c r="M13" s="5">
        <v>10</v>
      </c>
      <c r="N13" s="5">
        <v>10</v>
      </c>
      <c r="O13" s="6">
        <v>0.9</v>
      </c>
      <c r="P13" s="5">
        <v>10</v>
      </c>
      <c r="Q13" s="5">
        <v>5</v>
      </c>
      <c r="R13" s="6">
        <v>0.53800000000000003</v>
      </c>
      <c r="S13" s="5">
        <v>15</v>
      </c>
      <c r="T13" s="5">
        <v>5</v>
      </c>
      <c r="U13" s="6">
        <v>1</v>
      </c>
      <c r="V13" s="5">
        <v>5</v>
      </c>
    </row>
    <row r="14" spans="1:22" x14ac:dyDescent="0.35">
      <c r="A14" t="s">
        <v>39</v>
      </c>
      <c r="B14" s="4" t="s">
        <v>29</v>
      </c>
      <c r="C14" s="4" t="s">
        <v>29</v>
      </c>
      <c r="D14" s="4" t="s">
        <v>29</v>
      </c>
      <c r="E14" s="4" t="s">
        <v>29</v>
      </c>
      <c r="F14" s="4" t="s">
        <v>29</v>
      </c>
      <c r="G14" s="4" t="s">
        <v>29</v>
      </c>
      <c r="H14" s="4" t="s">
        <v>29</v>
      </c>
      <c r="I14" s="4" t="s">
        <v>29</v>
      </c>
      <c r="J14" s="4" t="s">
        <v>29</v>
      </c>
      <c r="K14" s="4" t="s">
        <v>30</v>
      </c>
      <c r="L14" s="4" t="s">
        <v>30</v>
      </c>
      <c r="M14" s="5">
        <v>0</v>
      </c>
      <c r="N14" s="4" t="s">
        <v>30</v>
      </c>
      <c r="O14" s="4" t="s">
        <v>30</v>
      </c>
      <c r="P14" s="5">
        <v>0</v>
      </c>
      <c r="Q14" s="4" t="s">
        <v>29</v>
      </c>
      <c r="R14" s="4" t="s">
        <v>29</v>
      </c>
      <c r="S14" s="4" t="s">
        <v>29</v>
      </c>
      <c r="T14" s="4" t="s">
        <v>29</v>
      </c>
      <c r="U14" s="4" t="s">
        <v>29</v>
      </c>
      <c r="V14" s="4" t="s">
        <v>29</v>
      </c>
    </row>
    <row r="15" spans="1:22" x14ac:dyDescent="0.35">
      <c r="A15" t="s">
        <v>40</v>
      </c>
      <c r="B15" s="5">
        <v>195</v>
      </c>
      <c r="C15" s="6">
        <v>0.94699999999999995</v>
      </c>
      <c r="D15" s="5">
        <v>205</v>
      </c>
      <c r="E15" s="5">
        <v>75</v>
      </c>
      <c r="F15" s="6">
        <v>0.86899999999999999</v>
      </c>
      <c r="G15" s="5">
        <v>85</v>
      </c>
      <c r="H15" s="5">
        <v>85</v>
      </c>
      <c r="I15" s="6">
        <v>0.91500000000000004</v>
      </c>
      <c r="J15" s="5">
        <v>95</v>
      </c>
      <c r="K15" s="5">
        <v>40</v>
      </c>
      <c r="L15" s="6">
        <v>0.77400000000000002</v>
      </c>
      <c r="M15" s="5">
        <v>55</v>
      </c>
      <c r="N15" s="5">
        <v>65</v>
      </c>
      <c r="O15" s="6">
        <v>0.90100000000000002</v>
      </c>
      <c r="P15" s="5">
        <v>70</v>
      </c>
      <c r="Q15" s="5">
        <v>75</v>
      </c>
      <c r="R15" s="6">
        <v>0.94899999999999995</v>
      </c>
      <c r="S15" s="5">
        <v>80</v>
      </c>
      <c r="T15" s="5">
        <v>50</v>
      </c>
      <c r="U15" s="6">
        <v>0.92500000000000004</v>
      </c>
      <c r="V15" s="5">
        <v>55</v>
      </c>
    </row>
    <row r="16" spans="1:22" x14ac:dyDescent="0.35">
      <c r="A16" t="s">
        <v>41</v>
      </c>
      <c r="B16" s="5">
        <v>10</v>
      </c>
      <c r="C16" s="6">
        <v>1</v>
      </c>
      <c r="D16" s="5">
        <v>10</v>
      </c>
      <c r="E16" s="5">
        <v>5</v>
      </c>
      <c r="F16" s="6">
        <v>1</v>
      </c>
      <c r="G16" s="5">
        <v>5</v>
      </c>
      <c r="H16" s="5">
        <v>10</v>
      </c>
      <c r="I16" s="6">
        <v>0.90900000000000003</v>
      </c>
      <c r="J16" s="5">
        <v>10</v>
      </c>
      <c r="K16" s="4" t="s">
        <v>29</v>
      </c>
      <c r="L16" s="4" t="s">
        <v>29</v>
      </c>
      <c r="M16" s="4" t="s">
        <v>29</v>
      </c>
      <c r="N16" s="5">
        <v>5</v>
      </c>
      <c r="O16" s="6">
        <v>1</v>
      </c>
      <c r="P16" s="5">
        <v>5</v>
      </c>
      <c r="Q16" s="5">
        <v>5</v>
      </c>
      <c r="R16" s="6">
        <v>1</v>
      </c>
      <c r="S16" s="5">
        <v>5</v>
      </c>
      <c r="T16" s="4" t="s">
        <v>29</v>
      </c>
      <c r="U16" s="4" t="s">
        <v>29</v>
      </c>
      <c r="V16" s="4" t="s">
        <v>29</v>
      </c>
    </row>
    <row r="17" spans="1:22" x14ac:dyDescent="0.35">
      <c r="A17" t="s">
        <v>42</v>
      </c>
      <c r="B17" s="4" t="s">
        <v>29</v>
      </c>
      <c r="C17" s="4" t="s">
        <v>29</v>
      </c>
      <c r="D17" s="4" t="s">
        <v>29</v>
      </c>
      <c r="E17" s="5">
        <v>5</v>
      </c>
      <c r="F17" s="6">
        <v>0.85699999999999998</v>
      </c>
      <c r="G17" s="5">
        <v>5</v>
      </c>
      <c r="H17" s="4" t="s">
        <v>30</v>
      </c>
      <c r="I17" s="4" t="s">
        <v>30</v>
      </c>
      <c r="J17" s="5">
        <v>0</v>
      </c>
      <c r="K17" s="5">
        <v>5</v>
      </c>
      <c r="L17" s="6">
        <v>0.71399999999999997</v>
      </c>
      <c r="M17" s="5">
        <v>5</v>
      </c>
      <c r="N17" s="4" t="s">
        <v>30</v>
      </c>
      <c r="O17" s="4" t="s">
        <v>30</v>
      </c>
      <c r="P17" s="5">
        <v>0</v>
      </c>
      <c r="Q17" s="4" t="s">
        <v>29</v>
      </c>
      <c r="R17" s="4" t="s">
        <v>29</v>
      </c>
      <c r="S17" s="4" t="s">
        <v>29</v>
      </c>
      <c r="T17" s="4" t="s">
        <v>29</v>
      </c>
      <c r="U17" s="4" t="s">
        <v>29</v>
      </c>
      <c r="V17" s="4" t="s">
        <v>29</v>
      </c>
    </row>
    <row r="18" spans="1:22" x14ac:dyDescent="0.35">
      <c r="A18" t="s">
        <v>43</v>
      </c>
      <c r="B18" s="4" t="s">
        <v>30</v>
      </c>
      <c r="C18" s="4" t="s">
        <v>30</v>
      </c>
      <c r="D18" s="5">
        <v>0</v>
      </c>
      <c r="E18" s="4" t="s">
        <v>30</v>
      </c>
      <c r="F18" s="4" t="s">
        <v>30</v>
      </c>
      <c r="G18" s="5">
        <v>0</v>
      </c>
      <c r="H18" s="4" t="s">
        <v>29</v>
      </c>
      <c r="I18" s="4" t="s">
        <v>29</v>
      </c>
      <c r="J18" s="4" t="s">
        <v>29</v>
      </c>
      <c r="K18" s="4" t="s">
        <v>30</v>
      </c>
      <c r="L18" s="4" t="s">
        <v>30</v>
      </c>
      <c r="M18" s="5">
        <v>0</v>
      </c>
      <c r="N18" s="4" t="s">
        <v>29</v>
      </c>
      <c r="O18" s="4" t="s">
        <v>29</v>
      </c>
      <c r="P18" s="4" t="s">
        <v>29</v>
      </c>
      <c r="Q18" s="4" t="s">
        <v>30</v>
      </c>
      <c r="R18" s="4" t="s">
        <v>30</v>
      </c>
      <c r="S18" s="5">
        <v>0</v>
      </c>
      <c r="T18" s="4" t="s">
        <v>30</v>
      </c>
      <c r="U18" s="4" t="s">
        <v>30</v>
      </c>
      <c r="V18" s="5">
        <v>0</v>
      </c>
    </row>
    <row r="19" spans="1:22" x14ac:dyDescent="0.35">
      <c r="A19" t="s">
        <v>44</v>
      </c>
      <c r="B19" s="5">
        <v>0</v>
      </c>
      <c r="C19" s="6">
        <v>0</v>
      </c>
      <c r="D19" s="4" t="s">
        <v>29</v>
      </c>
      <c r="E19" s="4" t="s">
        <v>29</v>
      </c>
      <c r="F19" s="4" t="s">
        <v>29</v>
      </c>
      <c r="G19" s="4" t="s">
        <v>29</v>
      </c>
      <c r="H19" s="4" t="s">
        <v>29</v>
      </c>
      <c r="I19" s="4" t="s">
        <v>29</v>
      </c>
      <c r="J19" s="4" t="s">
        <v>29</v>
      </c>
      <c r="K19" s="4" t="s">
        <v>29</v>
      </c>
      <c r="L19" s="4" t="s">
        <v>29</v>
      </c>
      <c r="M19" s="4" t="s">
        <v>29</v>
      </c>
      <c r="N19" s="4" t="s">
        <v>29</v>
      </c>
      <c r="O19" s="4" t="s">
        <v>29</v>
      </c>
      <c r="P19" s="4" t="s">
        <v>29</v>
      </c>
      <c r="Q19" s="4" t="s">
        <v>29</v>
      </c>
      <c r="R19" s="4" t="s">
        <v>29</v>
      </c>
      <c r="S19" s="4" t="s">
        <v>29</v>
      </c>
      <c r="T19" s="4" t="s">
        <v>29</v>
      </c>
      <c r="U19" s="4" t="s">
        <v>29</v>
      </c>
      <c r="V19" s="5">
        <v>15</v>
      </c>
    </row>
    <row r="20" spans="1:22" x14ac:dyDescent="0.35">
      <c r="A20" t="s">
        <v>45</v>
      </c>
      <c r="B20" s="4" t="s">
        <v>29</v>
      </c>
      <c r="C20" s="4" t="s">
        <v>29</v>
      </c>
      <c r="D20" s="5">
        <v>5</v>
      </c>
      <c r="E20" s="5">
        <v>20</v>
      </c>
      <c r="F20" s="6">
        <v>1</v>
      </c>
      <c r="G20" s="5">
        <v>20</v>
      </c>
      <c r="H20" s="5">
        <v>20</v>
      </c>
      <c r="I20" s="6">
        <v>0.9</v>
      </c>
      <c r="J20" s="5">
        <v>20</v>
      </c>
      <c r="K20" s="4" t="s">
        <v>29</v>
      </c>
      <c r="L20" s="4" t="s">
        <v>29</v>
      </c>
      <c r="M20" s="4" t="s">
        <v>29</v>
      </c>
      <c r="N20" s="4" t="s">
        <v>29</v>
      </c>
      <c r="O20" s="4" t="s">
        <v>29</v>
      </c>
      <c r="P20" s="4" t="s">
        <v>29</v>
      </c>
      <c r="Q20" s="5">
        <v>0</v>
      </c>
      <c r="R20" s="6">
        <v>0</v>
      </c>
      <c r="S20" s="4" t="s">
        <v>29</v>
      </c>
      <c r="T20" s="5">
        <v>50</v>
      </c>
      <c r="U20" s="6">
        <v>0.82</v>
      </c>
      <c r="V20" s="5">
        <v>60</v>
      </c>
    </row>
    <row r="21" spans="1:22" x14ac:dyDescent="0.35">
      <c r="A21" t="s">
        <v>46</v>
      </c>
      <c r="B21" s="5">
        <v>10</v>
      </c>
      <c r="C21" s="6">
        <v>0.85699999999999998</v>
      </c>
      <c r="D21" s="5">
        <v>15</v>
      </c>
      <c r="E21" s="5">
        <v>5</v>
      </c>
      <c r="F21" s="6">
        <v>0.83299999999999996</v>
      </c>
      <c r="G21" s="5">
        <v>5</v>
      </c>
      <c r="H21" s="4" t="s">
        <v>29</v>
      </c>
      <c r="I21" s="4" t="s">
        <v>29</v>
      </c>
      <c r="J21" s="4" t="s">
        <v>29</v>
      </c>
      <c r="K21" s="4" t="s">
        <v>29</v>
      </c>
      <c r="L21" s="4" t="s">
        <v>29</v>
      </c>
      <c r="M21" s="4" t="s">
        <v>29</v>
      </c>
      <c r="N21" s="4" t="s">
        <v>29</v>
      </c>
      <c r="O21" s="4" t="s">
        <v>29</v>
      </c>
      <c r="P21" s="4" t="s">
        <v>29</v>
      </c>
      <c r="Q21" s="4" t="s">
        <v>30</v>
      </c>
      <c r="R21" s="4" t="s">
        <v>30</v>
      </c>
      <c r="S21" s="5">
        <v>0</v>
      </c>
      <c r="T21" s="4" t="s">
        <v>30</v>
      </c>
      <c r="U21" s="4" t="s">
        <v>30</v>
      </c>
      <c r="V21" s="5">
        <v>0</v>
      </c>
    </row>
    <row r="22" spans="1:22" x14ac:dyDescent="0.35">
      <c r="A22" t="s">
        <v>47</v>
      </c>
      <c r="B22" s="4" t="s">
        <v>29</v>
      </c>
      <c r="C22" s="4" t="s">
        <v>29</v>
      </c>
      <c r="D22" s="5">
        <v>10</v>
      </c>
      <c r="E22" s="5">
        <v>10</v>
      </c>
      <c r="F22" s="6">
        <v>0.66700000000000004</v>
      </c>
      <c r="G22" s="5">
        <v>15</v>
      </c>
      <c r="H22" s="5">
        <v>5</v>
      </c>
      <c r="I22" s="6">
        <v>0.85699999999999998</v>
      </c>
      <c r="J22" s="5">
        <v>5</v>
      </c>
      <c r="K22" s="5">
        <v>10</v>
      </c>
      <c r="L22" s="6">
        <v>0.72699999999999998</v>
      </c>
      <c r="M22" s="5">
        <v>10</v>
      </c>
      <c r="N22" s="5">
        <v>20</v>
      </c>
      <c r="O22" s="6">
        <v>0.85699999999999998</v>
      </c>
      <c r="P22" s="5">
        <v>20</v>
      </c>
      <c r="Q22" s="4" t="s">
        <v>29</v>
      </c>
      <c r="R22" s="4" t="s">
        <v>29</v>
      </c>
      <c r="S22" s="4" t="s">
        <v>29</v>
      </c>
      <c r="T22" s="5">
        <v>5</v>
      </c>
      <c r="U22" s="6">
        <v>1</v>
      </c>
      <c r="V22" s="5">
        <v>5</v>
      </c>
    </row>
    <row r="23" spans="1:22" x14ac:dyDescent="0.35">
      <c r="A23" t="s">
        <v>48</v>
      </c>
      <c r="B23" s="4" t="s">
        <v>29</v>
      </c>
      <c r="C23" s="4" t="s">
        <v>29</v>
      </c>
      <c r="D23" s="4" t="s">
        <v>29</v>
      </c>
      <c r="E23" s="4" t="s">
        <v>29</v>
      </c>
      <c r="F23" s="4" t="s">
        <v>29</v>
      </c>
      <c r="G23" s="4" t="s">
        <v>29</v>
      </c>
      <c r="H23" s="4" t="s">
        <v>29</v>
      </c>
      <c r="I23" s="4" t="s">
        <v>29</v>
      </c>
      <c r="J23" s="4" t="s">
        <v>29</v>
      </c>
      <c r="K23" s="4" t="s">
        <v>30</v>
      </c>
      <c r="L23" s="4" t="s">
        <v>30</v>
      </c>
      <c r="M23" s="5">
        <v>0</v>
      </c>
      <c r="N23" s="4" t="s">
        <v>29</v>
      </c>
      <c r="O23" s="4" t="s">
        <v>29</v>
      </c>
      <c r="P23" s="4" t="s">
        <v>29</v>
      </c>
      <c r="Q23" s="4" t="s">
        <v>30</v>
      </c>
      <c r="R23" s="4" t="s">
        <v>30</v>
      </c>
      <c r="S23" s="5">
        <v>0</v>
      </c>
      <c r="T23" s="4" t="s">
        <v>29</v>
      </c>
      <c r="U23" s="4" t="s">
        <v>29</v>
      </c>
      <c r="V23" s="4" t="s">
        <v>29</v>
      </c>
    </row>
    <row r="24" spans="1:22" x14ac:dyDescent="0.35">
      <c r="A24" t="s">
        <v>49</v>
      </c>
      <c r="B24" s="4" t="s">
        <v>30</v>
      </c>
      <c r="C24" s="4" t="s">
        <v>30</v>
      </c>
      <c r="D24" s="5">
        <v>0</v>
      </c>
      <c r="E24" s="4" t="s">
        <v>30</v>
      </c>
      <c r="F24" s="4" t="s">
        <v>30</v>
      </c>
      <c r="G24" s="5">
        <v>0</v>
      </c>
      <c r="H24" s="4" t="s">
        <v>29</v>
      </c>
      <c r="I24" s="4" t="s">
        <v>29</v>
      </c>
      <c r="J24" s="4" t="s">
        <v>29</v>
      </c>
      <c r="K24" s="4" t="s">
        <v>30</v>
      </c>
      <c r="L24" s="4" t="s">
        <v>30</v>
      </c>
      <c r="M24" s="5">
        <v>0</v>
      </c>
      <c r="N24" s="4" t="s">
        <v>29</v>
      </c>
      <c r="O24" s="4" t="s">
        <v>29</v>
      </c>
      <c r="P24" s="5">
        <v>5</v>
      </c>
      <c r="Q24" s="4" t="s">
        <v>29</v>
      </c>
      <c r="R24" s="4" t="s">
        <v>29</v>
      </c>
      <c r="S24" s="4" t="s">
        <v>29</v>
      </c>
      <c r="T24" s="4" t="s">
        <v>29</v>
      </c>
      <c r="U24" s="4" t="s">
        <v>29</v>
      </c>
      <c r="V24" s="4" t="s">
        <v>29</v>
      </c>
    </row>
    <row r="25" spans="1:22" x14ac:dyDescent="0.35">
      <c r="A25" t="s">
        <v>50</v>
      </c>
      <c r="B25" s="5">
        <v>5</v>
      </c>
      <c r="C25" s="6">
        <v>0.63600000000000001</v>
      </c>
      <c r="D25" s="5">
        <v>10</v>
      </c>
      <c r="E25" s="5">
        <v>5</v>
      </c>
      <c r="F25" s="6">
        <v>0.71399999999999997</v>
      </c>
      <c r="G25" s="5">
        <v>5</v>
      </c>
      <c r="H25" s="5">
        <v>0</v>
      </c>
      <c r="I25" s="6">
        <v>0</v>
      </c>
      <c r="J25" s="4" t="s">
        <v>29</v>
      </c>
      <c r="K25" s="5">
        <v>10</v>
      </c>
      <c r="L25" s="6">
        <v>0.69199999999999995</v>
      </c>
      <c r="M25" s="5">
        <v>15</v>
      </c>
      <c r="N25" s="5">
        <v>15</v>
      </c>
      <c r="O25" s="6">
        <v>0.73899999999999999</v>
      </c>
      <c r="P25" s="5">
        <v>25</v>
      </c>
      <c r="Q25" s="5">
        <v>5</v>
      </c>
      <c r="R25" s="6">
        <v>0.85699999999999998</v>
      </c>
      <c r="S25" s="5">
        <v>5</v>
      </c>
      <c r="T25" s="5">
        <v>15</v>
      </c>
      <c r="U25" s="6">
        <v>1</v>
      </c>
      <c r="V25" s="5">
        <v>15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29</v>
      </c>
      <c r="C29" s="4" t="s">
        <v>29</v>
      </c>
      <c r="D29" s="5">
        <v>5</v>
      </c>
      <c r="E29" s="4" t="s">
        <v>29</v>
      </c>
      <c r="F29" s="4" t="s">
        <v>29</v>
      </c>
      <c r="G29" s="4" t="s">
        <v>29</v>
      </c>
      <c r="H29" s="4" t="s">
        <v>29</v>
      </c>
      <c r="I29" s="4" t="s">
        <v>29</v>
      </c>
      <c r="J29" s="4" t="s">
        <v>29</v>
      </c>
      <c r="K29" s="4" t="s">
        <v>29</v>
      </c>
      <c r="L29" s="4" t="s">
        <v>29</v>
      </c>
      <c r="M29" s="4" t="s">
        <v>29</v>
      </c>
      <c r="N29" s="4" t="s">
        <v>29</v>
      </c>
      <c r="O29" s="4" t="s">
        <v>29</v>
      </c>
      <c r="P29" s="4" t="s">
        <v>29</v>
      </c>
      <c r="Q29" s="4" t="s">
        <v>30</v>
      </c>
      <c r="R29" s="4" t="s">
        <v>30</v>
      </c>
      <c r="S29" s="5">
        <v>0</v>
      </c>
      <c r="T29" s="4" t="s">
        <v>29</v>
      </c>
      <c r="U29" s="4" t="s">
        <v>29</v>
      </c>
      <c r="V29" s="4" t="s">
        <v>29</v>
      </c>
    </row>
    <row r="30" spans="1:22" x14ac:dyDescent="0.35">
      <c r="A30" t="s">
        <v>55</v>
      </c>
      <c r="B30" s="5">
        <v>5</v>
      </c>
      <c r="C30" s="6">
        <v>0.83299999999999996</v>
      </c>
      <c r="D30" s="5">
        <v>5</v>
      </c>
      <c r="E30" s="4" t="s">
        <v>29</v>
      </c>
      <c r="F30" s="4" t="s">
        <v>29</v>
      </c>
      <c r="G30" s="4" t="s">
        <v>29</v>
      </c>
      <c r="H30" s="4" t="s">
        <v>29</v>
      </c>
      <c r="I30" s="4" t="s">
        <v>29</v>
      </c>
      <c r="J30" s="4" t="s">
        <v>29</v>
      </c>
      <c r="K30" s="4" t="s">
        <v>29</v>
      </c>
      <c r="L30" s="4" t="s">
        <v>29</v>
      </c>
      <c r="M30" s="5">
        <v>5</v>
      </c>
      <c r="N30" s="5">
        <v>10</v>
      </c>
      <c r="O30" s="6">
        <v>1</v>
      </c>
      <c r="P30" s="5">
        <v>10</v>
      </c>
      <c r="Q30" s="5">
        <v>5</v>
      </c>
      <c r="R30" s="6">
        <v>1</v>
      </c>
      <c r="S30" s="5">
        <v>5</v>
      </c>
      <c r="T30" s="5">
        <v>10</v>
      </c>
      <c r="U30" s="6">
        <v>0.9</v>
      </c>
      <c r="V30" s="5">
        <v>10</v>
      </c>
    </row>
    <row r="31" spans="1:22" x14ac:dyDescent="0.35">
      <c r="A31" t="s">
        <v>56</v>
      </c>
      <c r="B31" s="4" t="s">
        <v>29</v>
      </c>
      <c r="C31" s="4" t="s">
        <v>29</v>
      </c>
      <c r="D31" s="5">
        <v>5</v>
      </c>
      <c r="E31" s="4" t="s">
        <v>29</v>
      </c>
      <c r="F31" s="4" t="s">
        <v>29</v>
      </c>
      <c r="G31" s="4" t="s">
        <v>29</v>
      </c>
      <c r="H31" s="5">
        <v>5</v>
      </c>
      <c r="I31" s="6">
        <v>1</v>
      </c>
      <c r="J31" s="5">
        <v>5</v>
      </c>
      <c r="K31" s="4" t="s">
        <v>29</v>
      </c>
      <c r="L31" s="4" t="s">
        <v>29</v>
      </c>
      <c r="M31" s="4" t="s">
        <v>29</v>
      </c>
      <c r="N31" s="5">
        <v>15</v>
      </c>
      <c r="O31" s="6">
        <v>0.82399999999999995</v>
      </c>
      <c r="P31" s="5">
        <v>15</v>
      </c>
      <c r="Q31" s="4" t="s">
        <v>29</v>
      </c>
      <c r="R31" s="4" t="s">
        <v>29</v>
      </c>
      <c r="S31" s="4" t="s">
        <v>29</v>
      </c>
      <c r="T31" s="5">
        <v>10</v>
      </c>
      <c r="U31" s="6">
        <v>0.9</v>
      </c>
      <c r="V31" s="5">
        <v>10</v>
      </c>
    </row>
    <row r="32" spans="1:22" x14ac:dyDescent="0.35">
      <c r="A32" t="s">
        <v>57</v>
      </c>
      <c r="B32" s="4" t="s">
        <v>29</v>
      </c>
      <c r="C32" s="4" t="s">
        <v>29</v>
      </c>
      <c r="D32" s="4" t="s">
        <v>29</v>
      </c>
      <c r="E32" s="4" t="s">
        <v>29</v>
      </c>
      <c r="F32" s="4" t="s">
        <v>29</v>
      </c>
      <c r="G32" s="4" t="s">
        <v>29</v>
      </c>
      <c r="H32" s="4" t="s">
        <v>30</v>
      </c>
      <c r="I32" s="4" t="s">
        <v>30</v>
      </c>
      <c r="J32" s="5">
        <v>0</v>
      </c>
      <c r="K32" s="5">
        <v>0</v>
      </c>
      <c r="L32" s="6">
        <v>0</v>
      </c>
      <c r="M32" s="4" t="s">
        <v>29</v>
      </c>
      <c r="N32" s="4" t="s">
        <v>30</v>
      </c>
      <c r="O32" s="4" t="s">
        <v>30</v>
      </c>
      <c r="P32" s="5">
        <v>0</v>
      </c>
      <c r="Q32" s="4" t="s">
        <v>30</v>
      </c>
      <c r="R32" s="4" t="s">
        <v>30</v>
      </c>
      <c r="S32" s="5">
        <v>0</v>
      </c>
      <c r="T32" s="4" t="s">
        <v>30</v>
      </c>
      <c r="U32" s="4" t="s">
        <v>30</v>
      </c>
      <c r="V32" s="5">
        <v>0</v>
      </c>
    </row>
    <row r="33" spans="1:22" x14ac:dyDescent="0.35">
      <c r="A33" t="s">
        <v>58</v>
      </c>
      <c r="B33" s="5">
        <v>10</v>
      </c>
      <c r="C33" s="6">
        <v>1</v>
      </c>
      <c r="D33" s="5">
        <v>10</v>
      </c>
      <c r="E33" s="5">
        <v>10</v>
      </c>
      <c r="F33" s="6">
        <v>0.69199999999999995</v>
      </c>
      <c r="G33" s="5">
        <v>15</v>
      </c>
      <c r="H33" s="4" t="s">
        <v>29</v>
      </c>
      <c r="I33" s="4" t="s">
        <v>29</v>
      </c>
      <c r="J33" s="4" t="s">
        <v>29</v>
      </c>
      <c r="K33" s="5">
        <v>5</v>
      </c>
      <c r="L33" s="6">
        <v>1</v>
      </c>
      <c r="M33" s="5">
        <v>5</v>
      </c>
      <c r="N33" s="4" t="s">
        <v>30</v>
      </c>
      <c r="O33" s="4" t="s">
        <v>30</v>
      </c>
      <c r="P33" s="5">
        <v>0</v>
      </c>
      <c r="Q33" s="4" t="s">
        <v>30</v>
      </c>
      <c r="R33" s="4" t="s">
        <v>30</v>
      </c>
      <c r="S33" s="5">
        <v>0</v>
      </c>
      <c r="T33" s="4" t="s">
        <v>30</v>
      </c>
      <c r="U33" s="4" t="s">
        <v>30</v>
      </c>
      <c r="V33" s="5">
        <v>0</v>
      </c>
    </row>
    <row r="34" spans="1:22" x14ac:dyDescent="0.35">
      <c r="A34" t="s">
        <v>59</v>
      </c>
      <c r="B34" s="5">
        <v>5</v>
      </c>
      <c r="C34" s="6">
        <v>0.625</v>
      </c>
      <c r="D34" s="5">
        <v>10</v>
      </c>
      <c r="E34" s="5">
        <v>10</v>
      </c>
      <c r="F34" s="6">
        <v>0.72699999999999998</v>
      </c>
      <c r="G34" s="5">
        <v>10</v>
      </c>
      <c r="H34" s="5">
        <v>10</v>
      </c>
      <c r="I34" s="6">
        <v>0.8</v>
      </c>
      <c r="J34" s="5">
        <v>15</v>
      </c>
      <c r="K34" s="5">
        <v>10</v>
      </c>
      <c r="L34" s="6">
        <v>0.69199999999999995</v>
      </c>
      <c r="M34" s="5">
        <v>15</v>
      </c>
      <c r="N34" s="5">
        <v>15</v>
      </c>
      <c r="O34" s="6">
        <v>0.73899999999999999</v>
      </c>
      <c r="P34" s="5">
        <v>25</v>
      </c>
      <c r="Q34" s="5">
        <v>15</v>
      </c>
      <c r="R34" s="6">
        <v>0.93799999999999994</v>
      </c>
      <c r="S34" s="5">
        <v>15</v>
      </c>
      <c r="T34" s="5">
        <v>20</v>
      </c>
      <c r="U34" s="6">
        <v>0.87</v>
      </c>
      <c r="V34" s="5">
        <v>25</v>
      </c>
    </row>
    <row r="35" spans="1:22" x14ac:dyDescent="0.35">
      <c r="A35" t="s">
        <v>60</v>
      </c>
      <c r="B35" s="5">
        <v>0</v>
      </c>
      <c r="C35" s="6">
        <v>0</v>
      </c>
      <c r="D35" s="4" t="s">
        <v>29</v>
      </c>
      <c r="E35" s="4" t="s">
        <v>29</v>
      </c>
      <c r="F35" s="4" t="s">
        <v>29</v>
      </c>
      <c r="G35" s="4" t="s">
        <v>29</v>
      </c>
      <c r="H35" s="5">
        <v>0</v>
      </c>
      <c r="I35" s="6">
        <v>0</v>
      </c>
      <c r="J35" s="4" t="s">
        <v>29</v>
      </c>
      <c r="K35" s="4" t="s">
        <v>29</v>
      </c>
      <c r="L35" s="4" t="s">
        <v>29</v>
      </c>
      <c r="M35" s="4" t="s">
        <v>29</v>
      </c>
      <c r="N35" s="4" t="s">
        <v>29</v>
      </c>
      <c r="O35" s="4" t="s">
        <v>29</v>
      </c>
      <c r="P35" s="4" t="s">
        <v>29</v>
      </c>
      <c r="Q35" s="4" t="s">
        <v>29</v>
      </c>
      <c r="R35" s="4" t="s">
        <v>29</v>
      </c>
      <c r="S35" s="4" t="s">
        <v>29</v>
      </c>
      <c r="T35" s="5">
        <v>5</v>
      </c>
      <c r="U35" s="6">
        <v>1</v>
      </c>
      <c r="V35" s="5">
        <v>5</v>
      </c>
    </row>
    <row r="36" spans="1:22" x14ac:dyDescent="0.35">
      <c r="A36" t="s">
        <v>61</v>
      </c>
      <c r="B36" s="5">
        <v>10</v>
      </c>
      <c r="C36" s="6">
        <v>1</v>
      </c>
      <c r="D36" s="5">
        <v>10</v>
      </c>
      <c r="E36" s="5">
        <v>20</v>
      </c>
      <c r="F36" s="6">
        <v>1</v>
      </c>
      <c r="G36" s="5">
        <v>20</v>
      </c>
      <c r="H36" s="4" t="s">
        <v>29</v>
      </c>
      <c r="I36" s="4" t="s">
        <v>29</v>
      </c>
      <c r="J36" s="4" t="s">
        <v>29</v>
      </c>
      <c r="K36" s="5">
        <v>15</v>
      </c>
      <c r="L36" s="6">
        <v>1</v>
      </c>
      <c r="M36" s="5">
        <v>15</v>
      </c>
      <c r="N36" s="5">
        <v>5</v>
      </c>
      <c r="O36" s="6">
        <v>1</v>
      </c>
      <c r="P36" s="5">
        <v>5</v>
      </c>
      <c r="Q36" s="5">
        <v>15</v>
      </c>
      <c r="R36" s="6">
        <v>1</v>
      </c>
      <c r="S36" s="5">
        <v>15</v>
      </c>
      <c r="T36" s="5">
        <v>10</v>
      </c>
      <c r="U36" s="6">
        <v>0.90900000000000003</v>
      </c>
      <c r="V36" s="5">
        <v>10</v>
      </c>
    </row>
    <row r="37" spans="1:22" x14ac:dyDescent="0.35">
      <c r="A37" t="s">
        <v>62</v>
      </c>
      <c r="B37" s="5">
        <v>25</v>
      </c>
      <c r="C37" s="6">
        <v>0.92600000000000005</v>
      </c>
      <c r="D37" s="5">
        <v>25</v>
      </c>
      <c r="E37" s="5">
        <v>10</v>
      </c>
      <c r="F37" s="6">
        <v>0.8</v>
      </c>
      <c r="G37" s="5">
        <v>15</v>
      </c>
      <c r="H37" s="4" t="s">
        <v>29</v>
      </c>
      <c r="I37" s="4" t="s">
        <v>29</v>
      </c>
      <c r="J37" s="4" t="s">
        <v>29</v>
      </c>
      <c r="K37" s="5">
        <v>15</v>
      </c>
      <c r="L37" s="6">
        <v>0.76500000000000001</v>
      </c>
      <c r="M37" s="5">
        <v>15</v>
      </c>
      <c r="N37" s="5">
        <v>5</v>
      </c>
      <c r="O37" s="6">
        <v>1</v>
      </c>
      <c r="P37" s="5">
        <v>5</v>
      </c>
      <c r="Q37" s="5">
        <v>5</v>
      </c>
      <c r="R37" s="6">
        <v>0.45500000000000002</v>
      </c>
      <c r="S37" s="5">
        <v>10</v>
      </c>
      <c r="T37" s="5">
        <v>15</v>
      </c>
      <c r="U37" s="6">
        <v>0.94099999999999995</v>
      </c>
      <c r="V37" s="5">
        <v>15</v>
      </c>
    </row>
    <row r="38" spans="1:22" x14ac:dyDescent="0.35">
      <c r="A38" t="s">
        <v>63</v>
      </c>
      <c r="B38" s="4" t="s">
        <v>29</v>
      </c>
      <c r="C38" s="4" t="s">
        <v>29</v>
      </c>
      <c r="D38" s="4" t="s">
        <v>29</v>
      </c>
      <c r="E38" s="4" t="s">
        <v>30</v>
      </c>
      <c r="F38" s="4" t="s">
        <v>30</v>
      </c>
      <c r="G38" s="5">
        <v>0</v>
      </c>
      <c r="H38" s="4" t="s">
        <v>29</v>
      </c>
      <c r="I38" s="4" t="s">
        <v>29</v>
      </c>
      <c r="J38" s="5">
        <v>70</v>
      </c>
      <c r="K38" s="4" t="s">
        <v>30</v>
      </c>
      <c r="L38" s="4" t="s">
        <v>30</v>
      </c>
      <c r="M38" s="5">
        <v>0</v>
      </c>
      <c r="N38" s="4" t="s">
        <v>29</v>
      </c>
      <c r="O38" s="4" t="s">
        <v>29</v>
      </c>
      <c r="P38" s="5">
        <v>5</v>
      </c>
      <c r="Q38" s="4" t="s">
        <v>29</v>
      </c>
      <c r="R38" s="4" t="s">
        <v>29</v>
      </c>
      <c r="S38" s="4" t="s">
        <v>29</v>
      </c>
      <c r="T38" s="4" t="s">
        <v>29</v>
      </c>
      <c r="U38" s="4" t="s">
        <v>29</v>
      </c>
      <c r="V38" s="4" t="s">
        <v>29</v>
      </c>
    </row>
    <row r="39" spans="1:22" x14ac:dyDescent="0.35">
      <c r="A39" t="s">
        <v>64</v>
      </c>
      <c r="B39" s="4" t="s">
        <v>29</v>
      </c>
      <c r="C39" s="4" t="s">
        <v>29</v>
      </c>
      <c r="D39" s="4" t="s">
        <v>29</v>
      </c>
      <c r="E39" s="5">
        <v>10</v>
      </c>
      <c r="F39" s="6">
        <v>0.75</v>
      </c>
      <c r="G39" s="5">
        <v>15</v>
      </c>
      <c r="H39" s="4" t="s">
        <v>29</v>
      </c>
      <c r="I39" s="4" t="s">
        <v>29</v>
      </c>
      <c r="J39" s="5">
        <v>5</v>
      </c>
      <c r="K39" s="5">
        <v>5</v>
      </c>
      <c r="L39" s="6">
        <v>0.83299999999999996</v>
      </c>
      <c r="M39" s="5">
        <v>5</v>
      </c>
      <c r="N39" s="4" t="s">
        <v>30</v>
      </c>
      <c r="O39" s="4" t="s">
        <v>30</v>
      </c>
      <c r="P39" s="5">
        <v>0</v>
      </c>
      <c r="Q39" s="4" t="s">
        <v>29</v>
      </c>
      <c r="R39" s="4" t="s">
        <v>29</v>
      </c>
      <c r="S39" s="4" t="s">
        <v>29</v>
      </c>
      <c r="T39" s="4" t="s">
        <v>30</v>
      </c>
      <c r="U39" s="4" t="s">
        <v>30</v>
      </c>
      <c r="V39" s="5">
        <v>0</v>
      </c>
    </row>
    <row r="40" spans="1:22" x14ac:dyDescent="0.35">
      <c r="A40" t="s">
        <v>65</v>
      </c>
      <c r="B40" s="4" t="s">
        <v>29</v>
      </c>
      <c r="C40" s="4" t="s">
        <v>29</v>
      </c>
      <c r="D40" s="5">
        <v>20</v>
      </c>
      <c r="E40" s="5">
        <v>5</v>
      </c>
      <c r="F40" s="6">
        <v>1</v>
      </c>
      <c r="G40" s="5">
        <v>5</v>
      </c>
      <c r="H40" s="4" t="s">
        <v>29</v>
      </c>
      <c r="I40" s="4" t="s">
        <v>29</v>
      </c>
      <c r="J40" s="4" t="s">
        <v>29</v>
      </c>
      <c r="K40" s="4" t="s">
        <v>30</v>
      </c>
      <c r="L40" s="4" t="s">
        <v>30</v>
      </c>
      <c r="M40" s="5">
        <v>0</v>
      </c>
      <c r="N40" s="4" t="s">
        <v>30</v>
      </c>
      <c r="O40" s="4" t="s">
        <v>30</v>
      </c>
      <c r="P40" s="5">
        <v>0</v>
      </c>
      <c r="Q40" s="4" t="s">
        <v>30</v>
      </c>
      <c r="R40" s="4" t="s">
        <v>30</v>
      </c>
      <c r="S40" s="5">
        <v>0</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715</v>
      </c>
      <c r="C42" s="8">
        <v>0.85699999999999998</v>
      </c>
      <c r="D42" s="7">
        <v>835</v>
      </c>
      <c r="E42" s="7">
        <v>650</v>
      </c>
      <c r="F42" s="8">
        <v>0.82199999999999995</v>
      </c>
      <c r="G42" s="7">
        <v>790</v>
      </c>
      <c r="H42" s="7">
        <v>505</v>
      </c>
      <c r="I42" s="8">
        <v>0.77700000000000002</v>
      </c>
      <c r="J42" s="7">
        <v>650</v>
      </c>
      <c r="K42" s="7">
        <v>360</v>
      </c>
      <c r="L42" s="8">
        <v>0.78</v>
      </c>
      <c r="M42" s="7">
        <v>465</v>
      </c>
      <c r="N42" s="7">
        <v>560</v>
      </c>
      <c r="O42" s="8">
        <v>0.85599999999999998</v>
      </c>
      <c r="P42" s="7">
        <v>650</v>
      </c>
      <c r="Q42" s="7">
        <v>585</v>
      </c>
      <c r="R42" s="8">
        <v>0.93600000000000005</v>
      </c>
      <c r="S42" s="7">
        <v>625</v>
      </c>
      <c r="T42" s="7">
        <v>620</v>
      </c>
      <c r="U42" s="8">
        <v>0.91500000000000004</v>
      </c>
      <c r="V42" s="7">
        <v>680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103</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10</v>
      </c>
      <c r="C5" s="6">
        <v>1</v>
      </c>
      <c r="D5" s="5">
        <v>10</v>
      </c>
      <c r="E5" s="5">
        <v>20</v>
      </c>
      <c r="F5" s="6">
        <v>1</v>
      </c>
      <c r="G5" s="5">
        <v>20</v>
      </c>
      <c r="H5" s="5">
        <v>20</v>
      </c>
      <c r="I5" s="6">
        <v>1</v>
      </c>
      <c r="J5" s="5">
        <v>20</v>
      </c>
      <c r="K5" s="5">
        <v>10</v>
      </c>
      <c r="L5" s="6">
        <v>0.71399999999999997</v>
      </c>
      <c r="M5" s="5">
        <v>15</v>
      </c>
      <c r="N5" s="5">
        <v>10</v>
      </c>
      <c r="O5" s="6">
        <v>1</v>
      </c>
      <c r="P5" s="5">
        <v>10</v>
      </c>
      <c r="Q5" s="5">
        <v>25</v>
      </c>
      <c r="R5" s="6">
        <v>0.95799999999999996</v>
      </c>
      <c r="S5" s="5">
        <v>25</v>
      </c>
      <c r="T5" s="5">
        <v>5</v>
      </c>
      <c r="U5" s="6">
        <v>1</v>
      </c>
      <c r="V5" s="5">
        <v>5</v>
      </c>
    </row>
    <row r="6" spans="1:22" x14ac:dyDescent="0.35">
      <c r="A6" t="s">
        <v>31</v>
      </c>
      <c r="B6" s="5">
        <v>85</v>
      </c>
      <c r="C6" s="6">
        <v>0.90200000000000002</v>
      </c>
      <c r="D6" s="5">
        <v>90</v>
      </c>
      <c r="E6" s="5">
        <v>85</v>
      </c>
      <c r="F6" s="6">
        <v>0.878</v>
      </c>
      <c r="G6" s="5">
        <v>100</v>
      </c>
      <c r="H6" s="5">
        <v>90</v>
      </c>
      <c r="I6" s="6">
        <v>0.90900000000000003</v>
      </c>
      <c r="J6" s="5">
        <v>100</v>
      </c>
      <c r="K6" s="5">
        <v>110</v>
      </c>
      <c r="L6" s="6">
        <v>0.85799999999999998</v>
      </c>
      <c r="M6" s="5">
        <v>125</v>
      </c>
      <c r="N6" s="5">
        <v>120</v>
      </c>
      <c r="O6" s="6">
        <v>0.89500000000000002</v>
      </c>
      <c r="P6" s="5">
        <v>135</v>
      </c>
      <c r="Q6" s="5">
        <v>65</v>
      </c>
      <c r="R6" s="6">
        <v>0.94099999999999995</v>
      </c>
      <c r="S6" s="5">
        <v>70</v>
      </c>
      <c r="T6" s="5">
        <v>95</v>
      </c>
      <c r="U6" s="6">
        <v>0.96899999999999997</v>
      </c>
      <c r="V6" s="5">
        <v>100</v>
      </c>
    </row>
    <row r="7" spans="1:22" x14ac:dyDescent="0.35">
      <c r="A7" t="s">
        <v>32</v>
      </c>
      <c r="B7" s="5">
        <v>5</v>
      </c>
      <c r="C7" s="6">
        <v>0.83299999999999996</v>
      </c>
      <c r="D7" s="5">
        <v>5</v>
      </c>
      <c r="E7" s="5">
        <v>5</v>
      </c>
      <c r="F7" s="6">
        <v>0.75</v>
      </c>
      <c r="G7" s="5">
        <v>10</v>
      </c>
      <c r="H7" s="4" t="s">
        <v>29</v>
      </c>
      <c r="I7" s="4" t="s">
        <v>29</v>
      </c>
      <c r="J7" s="4" t="s">
        <v>29</v>
      </c>
      <c r="K7" s="5">
        <v>5</v>
      </c>
      <c r="L7" s="6">
        <v>0.85699999999999998</v>
      </c>
      <c r="M7" s="5">
        <v>5</v>
      </c>
      <c r="N7" s="4" t="s">
        <v>29</v>
      </c>
      <c r="O7" s="4" t="s">
        <v>29</v>
      </c>
      <c r="P7" s="5">
        <v>5</v>
      </c>
      <c r="Q7" s="5">
        <v>15</v>
      </c>
      <c r="R7" s="6">
        <v>0.76500000000000001</v>
      </c>
      <c r="S7" s="5">
        <v>15</v>
      </c>
      <c r="T7" s="5">
        <v>10</v>
      </c>
      <c r="U7" s="6">
        <v>0.71399999999999997</v>
      </c>
      <c r="V7" s="5">
        <v>15</v>
      </c>
    </row>
    <row r="8" spans="1:22" x14ac:dyDescent="0.35">
      <c r="A8" t="s">
        <v>33</v>
      </c>
      <c r="B8" s="4" t="s">
        <v>29</v>
      </c>
      <c r="C8" s="4" t="s">
        <v>29</v>
      </c>
      <c r="D8" s="5">
        <v>10</v>
      </c>
      <c r="E8" s="5">
        <v>20</v>
      </c>
      <c r="F8" s="6">
        <v>0.84599999999999997</v>
      </c>
      <c r="G8" s="5">
        <v>25</v>
      </c>
      <c r="H8" s="4" t="s">
        <v>29</v>
      </c>
      <c r="I8" s="4" t="s">
        <v>29</v>
      </c>
      <c r="J8" s="4" t="s">
        <v>29</v>
      </c>
      <c r="K8" s="5">
        <v>5</v>
      </c>
      <c r="L8" s="6">
        <v>0.875</v>
      </c>
      <c r="M8" s="5">
        <v>10</v>
      </c>
      <c r="N8" s="5">
        <v>5</v>
      </c>
      <c r="O8" s="6">
        <v>1</v>
      </c>
      <c r="P8" s="5">
        <v>5</v>
      </c>
      <c r="Q8" s="4" t="s">
        <v>29</v>
      </c>
      <c r="R8" s="4" t="s">
        <v>29</v>
      </c>
      <c r="S8" s="4" t="s">
        <v>29</v>
      </c>
      <c r="T8" s="5">
        <v>5</v>
      </c>
      <c r="U8" s="6">
        <v>0.625</v>
      </c>
      <c r="V8" s="5">
        <v>10</v>
      </c>
    </row>
    <row r="9" spans="1:22" x14ac:dyDescent="0.35">
      <c r="A9" t="s">
        <v>34</v>
      </c>
      <c r="B9" s="5">
        <v>5</v>
      </c>
      <c r="C9" s="6">
        <v>0.85699999999999998</v>
      </c>
      <c r="D9" s="5">
        <v>5</v>
      </c>
      <c r="E9" s="5">
        <v>10</v>
      </c>
      <c r="F9" s="6">
        <v>1</v>
      </c>
      <c r="G9" s="5">
        <v>10</v>
      </c>
      <c r="H9" s="5">
        <v>5</v>
      </c>
      <c r="I9" s="6">
        <v>1</v>
      </c>
      <c r="J9" s="5">
        <v>5</v>
      </c>
      <c r="K9" s="4" t="s">
        <v>29</v>
      </c>
      <c r="L9" s="4" t="s">
        <v>29</v>
      </c>
      <c r="M9" s="4" t="s">
        <v>29</v>
      </c>
      <c r="N9" s="4" t="s">
        <v>29</v>
      </c>
      <c r="O9" s="4" t="s">
        <v>29</v>
      </c>
      <c r="P9" s="4" t="s">
        <v>29</v>
      </c>
      <c r="Q9" s="4" t="s">
        <v>29</v>
      </c>
      <c r="R9" s="4" t="s">
        <v>29</v>
      </c>
      <c r="S9" s="4" t="s">
        <v>29</v>
      </c>
      <c r="T9" s="4" t="s">
        <v>29</v>
      </c>
      <c r="U9" s="4" t="s">
        <v>29</v>
      </c>
      <c r="V9" s="4" t="s">
        <v>29</v>
      </c>
    </row>
    <row r="10" spans="1:22" x14ac:dyDescent="0.35">
      <c r="A10" t="s">
        <v>35</v>
      </c>
      <c r="B10" s="5">
        <v>5</v>
      </c>
      <c r="C10" s="6">
        <v>1</v>
      </c>
      <c r="D10" s="5">
        <v>5</v>
      </c>
      <c r="E10" s="5">
        <v>10</v>
      </c>
      <c r="F10" s="6">
        <v>0.78600000000000003</v>
      </c>
      <c r="G10" s="5">
        <v>15</v>
      </c>
      <c r="H10" s="4" t="s">
        <v>29</v>
      </c>
      <c r="I10" s="4" t="s">
        <v>29</v>
      </c>
      <c r="J10" s="4" t="s">
        <v>29</v>
      </c>
      <c r="K10" s="4" t="s">
        <v>29</v>
      </c>
      <c r="L10" s="4" t="s">
        <v>29</v>
      </c>
      <c r="M10" s="4" t="s">
        <v>29</v>
      </c>
      <c r="N10" s="5">
        <v>25</v>
      </c>
      <c r="O10" s="6">
        <v>1</v>
      </c>
      <c r="P10" s="5">
        <v>25</v>
      </c>
      <c r="Q10" s="4" t="s">
        <v>29</v>
      </c>
      <c r="R10" s="4" t="s">
        <v>29</v>
      </c>
      <c r="S10" s="4" t="s">
        <v>29</v>
      </c>
      <c r="T10" s="5">
        <v>10</v>
      </c>
      <c r="U10" s="6">
        <v>1</v>
      </c>
      <c r="V10" s="5">
        <v>10</v>
      </c>
    </row>
    <row r="11" spans="1:22" x14ac:dyDescent="0.35">
      <c r="A11" t="s">
        <v>36</v>
      </c>
      <c r="B11" s="4" t="s">
        <v>30</v>
      </c>
      <c r="C11" s="4" t="s">
        <v>30</v>
      </c>
      <c r="D11" s="5">
        <v>0</v>
      </c>
      <c r="E11" s="4" t="s">
        <v>29</v>
      </c>
      <c r="F11" s="4" t="s">
        <v>29</v>
      </c>
      <c r="G11" s="4" t="s">
        <v>29</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29</v>
      </c>
      <c r="C12" s="4" t="s">
        <v>29</v>
      </c>
      <c r="D12" s="4" t="s">
        <v>29</v>
      </c>
      <c r="E12" s="4" t="s">
        <v>29</v>
      </c>
      <c r="F12" s="4" t="s">
        <v>29</v>
      </c>
      <c r="G12" s="4" t="s">
        <v>29</v>
      </c>
      <c r="H12" s="5">
        <v>5</v>
      </c>
      <c r="I12" s="6">
        <v>1</v>
      </c>
      <c r="J12" s="5">
        <v>5</v>
      </c>
      <c r="K12" s="4" t="s">
        <v>29</v>
      </c>
      <c r="L12" s="4" t="s">
        <v>29</v>
      </c>
      <c r="M12" s="4" t="s">
        <v>29</v>
      </c>
      <c r="N12" s="4" t="s">
        <v>29</v>
      </c>
      <c r="O12" s="4" t="s">
        <v>29</v>
      </c>
      <c r="P12" s="4" t="s">
        <v>29</v>
      </c>
      <c r="Q12" s="4" t="s">
        <v>29</v>
      </c>
      <c r="R12" s="4" t="s">
        <v>29</v>
      </c>
      <c r="S12" s="4" t="s">
        <v>29</v>
      </c>
      <c r="T12" s="4" t="s">
        <v>29</v>
      </c>
      <c r="U12" s="4" t="s">
        <v>29</v>
      </c>
      <c r="V12" s="4" t="s">
        <v>29</v>
      </c>
    </row>
    <row r="13" spans="1:22" x14ac:dyDescent="0.35">
      <c r="A13" t="s">
        <v>38</v>
      </c>
      <c r="B13" s="4" t="s">
        <v>30</v>
      </c>
      <c r="C13" s="4" t="s">
        <v>30</v>
      </c>
      <c r="D13" s="5">
        <v>0</v>
      </c>
      <c r="E13" s="4" t="s">
        <v>30</v>
      </c>
      <c r="F13" s="4" t="s">
        <v>30</v>
      </c>
      <c r="G13" s="5">
        <v>0</v>
      </c>
      <c r="H13" s="4" t="s">
        <v>30</v>
      </c>
      <c r="I13" s="4" t="s">
        <v>30</v>
      </c>
      <c r="J13" s="5">
        <v>0</v>
      </c>
      <c r="K13" s="4" t="s">
        <v>29</v>
      </c>
      <c r="L13" s="4" t="s">
        <v>29</v>
      </c>
      <c r="M13" s="4" t="s">
        <v>29</v>
      </c>
      <c r="N13" s="5">
        <v>5</v>
      </c>
      <c r="O13" s="6">
        <v>1</v>
      </c>
      <c r="P13" s="5">
        <v>5</v>
      </c>
      <c r="Q13" s="4" t="s">
        <v>30</v>
      </c>
      <c r="R13" s="4" t="s">
        <v>30</v>
      </c>
      <c r="S13" s="5">
        <v>0</v>
      </c>
      <c r="T13" s="4" t="s">
        <v>29</v>
      </c>
      <c r="U13" s="4" t="s">
        <v>29</v>
      </c>
      <c r="V13" s="4" t="s">
        <v>29</v>
      </c>
    </row>
    <row r="14" spans="1:22" x14ac:dyDescent="0.35">
      <c r="A14" t="s">
        <v>39</v>
      </c>
      <c r="B14" s="5">
        <v>10</v>
      </c>
      <c r="C14" s="6">
        <v>0.66700000000000004</v>
      </c>
      <c r="D14" s="5">
        <v>10</v>
      </c>
      <c r="E14" s="4" t="s">
        <v>29</v>
      </c>
      <c r="F14" s="4" t="s">
        <v>29</v>
      </c>
      <c r="G14" s="4" t="s">
        <v>29</v>
      </c>
      <c r="H14" s="4" t="s">
        <v>29</v>
      </c>
      <c r="I14" s="4" t="s">
        <v>29</v>
      </c>
      <c r="J14" s="4" t="s">
        <v>29</v>
      </c>
      <c r="K14" s="4" t="s">
        <v>29</v>
      </c>
      <c r="L14" s="4" t="s">
        <v>29</v>
      </c>
      <c r="M14" s="4" t="s">
        <v>29</v>
      </c>
      <c r="N14" s="4" t="s">
        <v>29</v>
      </c>
      <c r="O14" s="4" t="s">
        <v>29</v>
      </c>
      <c r="P14" s="4" t="s">
        <v>29</v>
      </c>
      <c r="Q14" s="4" t="s">
        <v>30</v>
      </c>
      <c r="R14" s="4" t="s">
        <v>30</v>
      </c>
      <c r="S14" s="5">
        <v>0</v>
      </c>
      <c r="T14" s="4" t="s">
        <v>29</v>
      </c>
      <c r="U14" s="4" t="s">
        <v>29</v>
      </c>
      <c r="V14" s="4" t="s">
        <v>29</v>
      </c>
    </row>
    <row r="15" spans="1:22" x14ac:dyDescent="0.35">
      <c r="A15" t="s">
        <v>40</v>
      </c>
      <c r="B15" s="5">
        <v>30</v>
      </c>
      <c r="C15" s="6">
        <v>0.71399999999999997</v>
      </c>
      <c r="D15" s="5">
        <v>40</v>
      </c>
      <c r="E15" s="5">
        <v>15</v>
      </c>
      <c r="F15" s="6">
        <v>0.69599999999999995</v>
      </c>
      <c r="G15" s="5">
        <v>25</v>
      </c>
      <c r="H15" s="5">
        <v>15</v>
      </c>
      <c r="I15" s="6">
        <v>1</v>
      </c>
      <c r="J15" s="5">
        <v>15</v>
      </c>
      <c r="K15" s="5">
        <v>20</v>
      </c>
      <c r="L15" s="6">
        <v>0.82599999999999996</v>
      </c>
      <c r="M15" s="5">
        <v>25</v>
      </c>
      <c r="N15" s="5">
        <v>40</v>
      </c>
      <c r="O15" s="6">
        <v>1</v>
      </c>
      <c r="P15" s="5">
        <v>40</v>
      </c>
      <c r="Q15" s="5">
        <v>25</v>
      </c>
      <c r="R15" s="6">
        <v>0.85199999999999998</v>
      </c>
      <c r="S15" s="5">
        <v>25</v>
      </c>
      <c r="T15" s="5">
        <v>25</v>
      </c>
      <c r="U15" s="6">
        <v>0.96299999999999997</v>
      </c>
      <c r="V15" s="5">
        <v>25</v>
      </c>
    </row>
    <row r="16" spans="1:22" x14ac:dyDescent="0.35">
      <c r="A16" t="s">
        <v>41</v>
      </c>
      <c r="B16" s="4" t="s">
        <v>29</v>
      </c>
      <c r="C16" s="4" t="s">
        <v>29</v>
      </c>
      <c r="D16" s="4" t="s">
        <v>29</v>
      </c>
      <c r="E16" s="4" t="s">
        <v>29</v>
      </c>
      <c r="F16" s="4" t="s">
        <v>29</v>
      </c>
      <c r="G16" s="5">
        <v>5</v>
      </c>
      <c r="H16" s="4" t="s">
        <v>30</v>
      </c>
      <c r="I16" s="4" t="s">
        <v>30</v>
      </c>
      <c r="J16" s="5">
        <v>0</v>
      </c>
      <c r="K16" s="5">
        <v>5</v>
      </c>
      <c r="L16" s="6">
        <v>1</v>
      </c>
      <c r="M16" s="5">
        <v>5</v>
      </c>
      <c r="N16" s="4" t="s">
        <v>30</v>
      </c>
      <c r="O16" s="4" t="s">
        <v>30</v>
      </c>
      <c r="P16" s="5">
        <v>0</v>
      </c>
      <c r="Q16" s="4" t="s">
        <v>29</v>
      </c>
      <c r="R16" s="4" t="s">
        <v>29</v>
      </c>
      <c r="S16" s="4" t="s">
        <v>29</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4" t="s">
        <v>29</v>
      </c>
      <c r="C18" s="4" t="s">
        <v>29</v>
      </c>
      <c r="D18" s="4" t="s">
        <v>29</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29</v>
      </c>
      <c r="U18" s="4" t="s">
        <v>29</v>
      </c>
      <c r="V18" s="4" t="s">
        <v>29</v>
      </c>
    </row>
    <row r="19" spans="1:22" x14ac:dyDescent="0.35">
      <c r="A19" t="s">
        <v>44</v>
      </c>
      <c r="B19" s="4" t="s">
        <v>30</v>
      </c>
      <c r="C19" s="4" t="s">
        <v>30</v>
      </c>
      <c r="D19" s="5">
        <v>0</v>
      </c>
      <c r="E19" s="5">
        <v>5</v>
      </c>
      <c r="F19" s="6">
        <v>1</v>
      </c>
      <c r="G19" s="5">
        <v>5</v>
      </c>
      <c r="H19" s="5">
        <v>35</v>
      </c>
      <c r="I19" s="6">
        <v>1</v>
      </c>
      <c r="J19" s="5">
        <v>35</v>
      </c>
      <c r="K19" s="5">
        <v>30</v>
      </c>
      <c r="L19" s="6">
        <v>1</v>
      </c>
      <c r="M19" s="5">
        <v>30</v>
      </c>
      <c r="N19" s="5">
        <v>25</v>
      </c>
      <c r="O19" s="6">
        <v>1</v>
      </c>
      <c r="P19" s="5">
        <v>25</v>
      </c>
      <c r="Q19" s="5">
        <v>35</v>
      </c>
      <c r="R19" s="6">
        <v>0.97199999999999998</v>
      </c>
      <c r="S19" s="5">
        <v>35</v>
      </c>
      <c r="T19" s="4" t="s">
        <v>29</v>
      </c>
      <c r="U19" s="4" t="s">
        <v>29</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v>
      </c>
      <c r="C22" s="6">
        <v>1</v>
      </c>
      <c r="D22" s="5">
        <v>5</v>
      </c>
      <c r="E22" s="4" t="s">
        <v>29</v>
      </c>
      <c r="F22" s="4" t="s">
        <v>29</v>
      </c>
      <c r="G22" s="5">
        <v>5</v>
      </c>
      <c r="H22" s="5">
        <v>5</v>
      </c>
      <c r="I22" s="6">
        <v>1</v>
      </c>
      <c r="J22" s="5">
        <v>5</v>
      </c>
      <c r="K22" s="5">
        <v>5</v>
      </c>
      <c r="L22" s="6">
        <v>1</v>
      </c>
      <c r="M22" s="5">
        <v>5</v>
      </c>
      <c r="N22" s="5">
        <v>5</v>
      </c>
      <c r="O22" s="6">
        <v>1</v>
      </c>
      <c r="P22" s="5">
        <v>5</v>
      </c>
      <c r="Q22" s="5">
        <v>15</v>
      </c>
      <c r="R22" s="6">
        <v>0.94099999999999995</v>
      </c>
      <c r="S22" s="5">
        <v>15</v>
      </c>
      <c r="T22" s="5">
        <v>10</v>
      </c>
      <c r="U22" s="6">
        <v>1</v>
      </c>
      <c r="V22" s="5">
        <v>10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29</v>
      </c>
      <c r="I24" s="4" t="s">
        <v>29</v>
      </c>
      <c r="J24" s="4" t="s">
        <v>29</v>
      </c>
      <c r="K24" s="4" t="s">
        <v>29</v>
      </c>
      <c r="L24" s="4" t="s">
        <v>29</v>
      </c>
      <c r="M24" s="4" t="s">
        <v>29</v>
      </c>
      <c r="N24" s="4" t="s">
        <v>30</v>
      </c>
      <c r="O24" s="4" t="s">
        <v>30</v>
      </c>
      <c r="P24" s="5">
        <v>0</v>
      </c>
      <c r="Q24" s="4" t="s">
        <v>30</v>
      </c>
      <c r="R24" s="4" t="s">
        <v>30</v>
      </c>
      <c r="S24" s="5">
        <v>0</v>
      </c>
      <c r="T24" s="4" t="s">
        <v>30</v>
      </c>
      <c r="U24" s="4" t="s">
        <v>30</v>
      </c>
      <c r="V24" s="5">
        <v>0</v>
      </c>
    </row>
    <row r="25" spans="1:22" x14ac:dyDescent="0.35">
      <c r="A25" t="s">
        <v>50</v>
      </c>
      <c r="B25" s="5">
        <v>15</v>
      </c>
      <c r="C25" s="6">
        <v>1</v>
      </c>
      <c r="D25" s="5">
        <v>15</v>
      </c>
      <c r="E25" s="5">
        <v>10</v>
      </c>
      <c r="F25" s="6">
        <v>0.75</v>
      </c>
      <c r="G25" s="5">
        <v>10</v>
      </c>
      <c r="H25" s="5">
        <v>10</v>
      </c>
      <c r="I25" s="6">
        <v>1</v>
      </c>
      <c r="J25" s="5">
        <v>10</v>
      </c>
      <c r="K25" s="5">
        <v>5</v>
      </c>
      <c r="L25" s="6">
        <v>0.77800000000000002</v>
      </c>
      <c r="M25" s="5">
        <v>10</v>
      </c>
      <c r="N25" s="5">
        <v>15</v>
      </c>
      <c r="O25" s="6">
        <v>1</v>
      </c>
      <c r="P25" s="5">
        <v>15</v>
      </c>
      <c r="Q25" s="4" t="s">
        <v>29</v>
      </c>
      <c r="R25" s="4" t="s">
        <v>29</v>
      </c>
      <c r="S25" s="4" t="s">
        <v>29</v>
      </c>
      <c r="T25" s="4" t="s">
        <v>29</v>
      </c>
      <c r="U25" s="4" t="s">
        <v>29</v>
      </c>
      <c r="V25" s="4" t="s">
        <v>29</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30</v>
      </c>
      <c r="I29" s="4" t="s">
        <v>30</v>
      </c>
      <c r="J29" s="5">
        <v>0</v>
      </c>
      <c r="K29" s="4" t="s">
        <v>30</v>
      </c>
      <c r="L29" s="4" t="s">
        <v>30</v>
      </c>
      <c r="M29" s="5">
        <v>0</v>
      </c>
      <c r="N29" s="4" t="s">
        <v>30</v>
      </c>
      <c r="O29" s="4" t="s">
        <v>30</v>
      </c>
      <c r="P29" s="5">
        <v>0</v>
      </c>
      <c r="Q29" s="4" t="s">
        <v>30</v>
      </c>
      <c r="R29" s="4" t="s">
        <v>30</v>
      </c>
      <c r="S29" s="5">
        <v>0</v>
      </c>
      <c r="T29" s="4" t="s">
        <v>30</v>
      </c>
      <c r="U29" s="4" t="s">
        <v>30</v>
      </c>
      <c r="V29" s="5">
        <v>0</v>
      </c>
    </row>
    <row r="30" spans="1:22" x14ac:dyDescent="0.35">
      <c r="A30" t="s">
        <v>55</v>
      </c>
      <c r="B30" s="5">
        <v>10</v>
      </c>
      <c r="C30" s="6">
        <v>0.90900000000000003</v>
      </c>
      <c r="D30" s="5">
        <v>10</v>
      </c>
      <c r="E30" s="5">
        <v>5</v>
      </c>
      <c r="F30" s="6">
        <v>0.85699999999999998</v>
      </c>
      <c r="G30" s="5">
        <v>5</v>
      </c>
      <c r="H30" s="5">
        <v>5</v>
      </c>
      <c r="I30" s="6">
        <v>1</v>
      </c>
      <c r="J30" s="5">
        <v>5</v>
      </c>
      <c r="K30" s="5">
        <v>5</v>
      </c>
      <c r="L30" s="6">
        <v>0.85699999999999998</v>
      </c>
      <c r="M30" s="5">
        <v>5</v>
      </c>
      <c r="N30" s="5">
        <v>20</v>
      </c>
      <c r="O30" s="6">
        <v>1</v>
      </c>
      <c r="P30" s="5">
        <v>20</v>
      </c>
      <c r="Q30" s="5">
        <v>5</v>
      </c>
      <c r="R30" s="6">
        <v>1</v>
      </c>
      <c r="S30" s="5">
        <v>5</v>
      </c>
      <c r="T30" s="5">
        <v>5</v>
      </c>
      <c r="U30" s="6">
        <v>1</v>
      </c>
      <c r="V30" s="5">
        <v>5</v>
      </c>
    </row>
    <row r="31" spans="1:22" x14ac:dyDescent="0.35">
      <c r="A31" t="s">
        <v>56</v>
      </c>
      <c r="B31" s="5">
        <v>5</v>
      </c>
      <c r="C31" s="6">
        <v>0.85699999999999998</v>
      </c>
      <c r="D31" s="5">
        <v>5</v>
      </c>
      <c r="E31" s="4" t="s">
        <v>29</v>
      </c>
      <c r="F31" s="4" t="s">
        <v>29</v>
      </c>
      <c r="G31" s="5">
        <v>10</v>
      </c>
      <c r="H31" s="4" t="s">
        <v>29</v>
      </c>
      <c r="I31" s="4" t="s">
        <v>29</v>
      </c>
      <c r="J31" s="4" t="s">
        <v>29</v>
      </c>
      <c r="K31" s="4" t="s">
        <v>29</v>
      </c>
      <c r="L31" s="4" t="s">
        <v>29</v>
      </c>
      <c r="M31" s="4" t="s">
        <v>29</v>
      </c>
      <c r="N31" s="4" t="s">
        <v>29</v>
      </c>
      <c r="O31" s="4" t="s">
        <v>29</v>
      </c>
      <c r="P31" s="4" t="s">
        <v>29</v>
      </c>
      <c r="Q31" s="5">
        <v>10</v>
      </c>
      <c r="R31" s="6">
        <v>1</v>
      </c>
      <c r="S31" s="5">
        <v>10</v>
      </c>
      <c r="T31" s="5">
        <v>5</v>
      </c>
      <c r="U31" s="6">
        <v>0.55600000000000005</v>
      </c>
      <c r="V31" s="5">
        <v>10</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29</v>
      </c>
      <c r="O32" s="4" t="s">
        <v>29</v>
      </c>
      <c r="P32" s="4" t="s">
        <v>29</v>
      </c>
      <c r="Q32" s="4" t="s">
        <v>30</v>
      </c>
      <c r="R32" s="4" t="s">
        <v>30</v>
      </c>
      <c r="S32" s="5">
        <v>0</v>
      </c>
      <c r="T32" s="4" t="s">
        <v>30</v>
      </c>
      <c r="U32" s="4" t="s">
        <v>30</v>
      </c>
      <c r="V32" s="5">
        <v>0</v>
      </c>
    </row>
    <row r="33" spans="1:22" x14ac:dyDescent="0.35">
      <c r="A33" t="s">
        <v>58</v>
      </c>
      <c r="B33" s="4" t="s">
        <v>29</v>
      </c>
      <c r="C33" s="4" t="s">
        <v>29</v>
      </c>
      <c r="D33" s="4" t="s">
        <v>29</v>
      </c>
      <c r="E33" s="4" t="s">
        <v>29</v>
      </c>
      <c r="F33" s="4" t="s">
        <v>29</v>
      </c>
      <c r="G33" s="4" t="s">
        <v>29</v>
      </c>
      <c r="H33" s="4" t="s">
        <v>30</v>
      </c>
      <c r="I33" s="4" t="s">
        <v>30</v>
      </c>
      <c r="J33" s="5">
        <v>0</v>
      </c>
      <c r="K33" s="4" t="s">
        <v>29</v>
      </c>
      <c r="L33" s="4" t="s">
        <v>29</v>
      </c>
      <c r="M33" s="4" t="s">
        <v>29</v>
      </c>
      <c r="N33" s="4" t="s">
        <v>30</v>
      </c>
      <c r="O33" s="4" t="s">
        <v>30</v>
      </c>
      <c r="P33" s="5">
        <v>0</v>
      </c>
      <c r="Q33" s="5">
        <v>0</v>
      </c>
      <c r="R33" s="6">
        <v>0</v>
      </c>
      <c r="S33" s="4" t="s">
        <v>29</v>
      </c>
      <c r="T33" s="4" t="s">
        <v>30</v>
      </c>
      <c r="U33" s="4" t="s">
        <v>30</v>
      </c>
      <c r="V33" s="5">
        <v>0</v>
      </c>
    </row>
    <row r="34" spans="1:22" x14ac:dyDescent="0.35">
      <c r="A34" t="s">
        <v>59</v>
      </c>
      <c r="B34" s="5">
        <v>5</v>
      </c>
      <c r="C34" s="6">
        <v>0.71399999999999997</v>
      </c>
      <c r="D34" s="5">
        <v>5</v>
      </c>
      <c r="E34" s="5">
        <v>10</v>
      </c>
      <c r="F34" s="6">
        <v>1</v>
      </c>
      <c r="G34" s="5">
        <v>10</v>
      </c>
      <c r="H34" s="5">
        <v>5</v>
      </c>
      <c r="I34" s="6">
        <v>1</v>
      </c>
      <c r="J34" s="5">
        <v>5</v>
      </c>
      <c r="K34" s="5">
        <v>10</v>
      </c>
      <c r="L34" s="6">
        <v>0.92300000000000004</v>
      </c>
      <c r="M34" s="5">
        <v>15</v>
      </c>
      <c r="N34" s="5">
        <v>10</v>
      </c>
      <c r="O34" s="6">
        <v>1</v>
      </c>
      <c r="P34" s="5">
        <v>10</v>
      </c>
      <c r="Q34" s="5">
        <v>10</v>
      </c>
      <c r="R34" s="6">
        <v>0.92300000000000004</v>
      </c>
      <c r="S34" s="5">
        <v>15</v>
      </c>
      <c r="T34" s="4" t="s">
        <v>29</v>
      </c>
      <c r="U34" s="4" t="s">
        <v>29</v>
      </c>
      <c r="V34" s="4" t="s">
        <v>29</v>
      </c>
    </row>
    <row r="35" spans="1:22" x14ac:dyDescent="0.35">
      <c r="A35" t="s">
        <v>60</v>
      </c>
      <c r="B35" s="5">
        <v>0</v>
      </c>
      <c r="C35" s="6">
        <v>0</v>
      </c>
      <c r="D35" s="5">
        <v>10</v>
      </c>
      <c r="E35" s="4" t="s">
        <v>29</v>
      </c>
      <c r="F35" s="4" t="s">
        <v>29</v>
      </c>
      <c r="G35" s="4" t="s">
        <v>29</v>
      </c>
      <c r="H35" s="5">
        <v>10</v>
      </c>
      <c r="I35" s="6">
        <v>0.8</v>
      </c>
      <c r="J35" s="5">
        <v>10</v>
      </c>
      <c r="K35" s="4" t="s">
        <v>29</v>
      </c>
      <c r="L35" s="4" t="s">
        <v>29</v>
      </c>
      <c r="M35" s="5">
        <v>5</v>
      </c>
      <c r="N35" s="5">
        <v>20</v>
      </c>
      <c r="O35" s="6">
        <v>1</v>
      </c>
      <c r="P35" s="5">
        <v>20</v>
      </c>
      <c r="Q35" s="4" t="s">
        <v>30</v>
      </c>
      <c r="R35" s="4" t="s">
        <v>30</v>
      </c>
      <c r="S35" s="5">
        <v>0</v>
      </c>
      <c r="T35" s="4" t="s">
        <v>29</v>
      </c>
      <c r="U35" s="4" t="s">
        <v>29</v>
      </c>
      <c r="V35" s="4" t="s">
        <v>29</v>
      </c>
    </row>
    <row r="36" spans="1:22" x14ac:dyDescent="0.35">
      <c r="A36" t="s">
        <v>61</v>
      </c>
      <c r="B36" s="5">
        <v>10</v>
      </c>
      <c r="C36" s="6">
        <v>1</v>
      </c>
      <c r="D36" s="5">
        <v>10</v>
      </c>
      <c r="E36" s="5">
        <v>5</v>
      </c>
      <c r="F36" s="6">
        <v>1</v>
      </c>
      <c r="G36" s="5">
        <v>5</v>
      </c>
      <c r="H36" s="4" t="s">
        <v>29</v>
      </c>
      <c r="I36" s="4" t="s">
        <v>29</v>
      </c>
      <c r="J36" s="5">
        <v>20</v>
      </c>
      <c r="K36" s="5">
        <v>0</v>
      </c>
      <c r="L36" s="6">
        <v>0</v>
      </c>
      <c r="M36" s="4" t="s">
        <v>29</v>
      </c>
      <c r="N36" s="5">
        <v>5</v>
      </c>
      <c r="O36" s="6">
        <v>1</v>
      </c>
      <c r="P36" s="5">
        <v>5</v>
      </c>
      <c r="Q36" s="5">
        <v>5</v>
      </c>
      <c r="R36" s="6">
        <v>0.625</v>
      </c>
      <c r="S36" s="5">
        <v>10</v>
      </c>
      <c r="T36" s="5">
        <v>5</v>
      </c>
      <c r="U36" s="6">
        <v>1</v>
      </c>
      <c r="V36" s="5">
        <v>5</v>
      </c>
    </row>
    <row r="37" spans="1:22" x14ac:dyDescent="0.35">
      <c r="A37" t="s">
        <v>62</v>
      </c>
      <c r="B37" s="4" t="s">
        <v>29</v>
      </c>
      <c r="C37" s="4" t="s">
        <v>29</v>
      </c>
      <c r="D37" s="4" t="s">
        <v>29</v>
      </c>
      <c r="E37" s="5">
        <v>5</v>
      </c>
      <c r="F37" s="6">
        <v>1</v>
      </c>
      <c r="G37" s="5">
        <v>5</v>
      </c>
      <c r="H37" s="4" t="s">
        <v>29</v>
      </c>
      <c r="I37" s="4" t="s">
        <v>29</v>
      </c>
      <c r="J37" s="5">
        <v>10</v>
      </c>
      <c r="K37" s="5">
        <v>15</v>
      </c>
      <c r="L37" s="6">
        <v>0.88200000000000001</v>
      </c>
      <c r="M37" s="5">
        <v>15</v>
      </c>
      <c r="N37" s="5">
        <v>10</v>
      </c>
      <c r="O37" s="6">
        <v>1</v>
      </c>
      <c r="P37" s="5">
        <v>10</v>
      </c>
      <c r="Q37" s="5">
        <v>5</v>
      </c>
      <c r="R37" s="6">
        <v>1</v>
      </c>
      <c r="S37" s="5">
        <v>5</v>
      </c>
      <c r="T37" s="4" t="s">
        <v>29</v>
      </c>
      <c r="U37" s="4" t="s">
        <v>29</v>
      </c>
      <c r="V37" s="4" t="s">
        <v>29</v>
      </c>
    </row>
    <row r="38" spans="1:22" x14ac:dyDescent="0.35">
      <c r="A38" t="s">
        <v>63</v>
      </c>
      <c r="B38" s="5">
        <v>25</v>
      </c>
      <c r="C38" s="6">
        <v>1</v>
      </c>
      <c r="D38" s="5">
        <v>25</v>
      </c>
      <c r="E38" s="5">
        <v>25</v>
      </c>
      <c r="F38" s="6">
        <v>0.71099999999999997</v>
      </c>
      <c r="G38" s="5">
        <v>40</v>
      </c>
      <c r="H38" s="5">
        <v>45</v>
      </c>
      <c r="I38" s="6">
        <v>1</v>
      </c>
      <c r="J38" s="5">
        <v>45</v>
      </c>
      <c r="K38" s="5">
        <v>15</v>
      </c>
      <c r="L38" s="6">
        <v>1</v>
      </c>
      <c r="M38" s="5">
        <v>15</v>
      </c>
      <c r="N38" s="5">
        <v>50</v>
      </c>
      <c r="O38" s="6">
        <v>1</v>
      </c>
      <c r="P38" s="5">
        <v>50</v>
      </c>
      <c r="Q38" s="5">
        <v>20</v>
      </c>
      <c r="R38" s="6">
        <v>1</v>
      </c>
      <c r="S38" s="5">
        <v>20</v>
      </c>
      <c r="T38" s="5">
        <v>50</v>
      </c>
      <c r="U38" s="6">
        <v>0.98</v>
      </c>
      <c r="V38" s="5">
        <v>50</v>
      </c>
    </row>
    <row r="39" spans="1:22" x14ac:dyDescent="0.35">
      <c r="A39" t="s">
        <v>64</v>
      </c>
      <c r="B39" s="4" t="s">
        <v>30</v>
      </c>
      <c r="C39" s="4" t="s">
        <v>30</v>
      </c>
      <c r="D39" s="5">
        <v>0</v>
      </c>
      <c r="E39" s="4" t="s">
        <v>30</v>
      </c>
      <c r="F39" s="4" t="s">
        <v>30</v>
      </c>
      <c r="G39" s="5">
        <v>0</v>
      </c>
      <c r="H39" s="4" t="s">
        <v>30</v>
      </c>
      <c r="I39" s="4" t="s">
        <v>30</v>
      </c>
      <c r="J39" s="5">
        <v>0</v>
      </c>
      <c r="K39" s="5">
        <v>10</v>
      </c>
      <c r="L39" s="6">
        <v>0.8</v>
      </c>
      <c r="M39" s="5">
        <v>10</v>
      </c>
      <c r="N39" s="4" t="s">
        <v>30</v>
      </c>
      <c r="O39" s="4" t="s">
        <v>30</v>
      </c>
      <c r="P39" s="5">
        <v>0</v>
      </c>
      <c r="Q39" s="5">
        <v>0</v>
      </c>
      <c r="R39" s="6">
        <v>0</v>
      </c>
      <c r="S39" s="4" t="s">
        <v>29</v>
      </c>
      <c r="T39" s="5">
        <v>0</v>
      </c>
      <c r="U39" s="6">
        <v>0</v>
      </c>
      <c r="V39" s="5">
        <v>5</v>
      </c>
    </row>
    <row r="40" spans="1:22" x14ac:dyDescent="0.35">
      <c r="A40" t="s">
        <v>65</v>
      </c>
      <c r="B40" s="4" t="s">
        <v>30</v>
      </c>
      <c r="C40" s="4" t="s">
        <v>30</v>
      </c>
      <c r="D40" s="5">
        <v>0</v>
      </c>
      <c r="E40" s="4" t="s">
        <v>29</v>
      </c>
      <c r="F40" s="4" t="s">
        <v>29</v>
      </c>
      <c r="G40" s="4" t="s">
        <v>29</v>
      </c>
      <c r="H40" s="5">
        <v>55</v>
      </c>
      <c r="I40" s="6">
        <v>1</v>
      </c>
      <c r="J40" s="5">
        <v>55</v>
      </c>
      <c r="K40" s="5">
        <v>35</v>
      </c>
      <c r="L40" s="6">
        <v>1</v>
      </c>
      <c r="M40" s="5">
        <v>35</v>
      </c>
      <c r="N40" s="5">
        <v>55</v>
      </c>
      <c r="O40" s="6">
        <v>1</v>
      </c>
      <c r="P40" s="5">
        <v>55</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240</v>
      </c>
      <c r="C42" s="8">
        <v>0.83699999999999997</v>
      </c>
      <c r="D42" s="7">
        <v>290</v>
      </c>
      <c r="E42" s="7">
        <v>255</v>
      </c>
      <c r="F42" s="8">
        <v>0.81499999999999995</v>
      </c>
      <c r="G42" s="7">
        <v>315</v>
      </c>
      <c r="H42" s="7">
        <v>325</v>
      </c>
      <c r="I42" s="8">
        <v>0.89800000000000002</v>
      </c>
      <c r="J42" s="7">
        <v>365</v>
      </c>
      <c r="K42" s="7">
        <v>300</v>
      </c>
      <c r="L42" s="8">
        <v>0.878</v>
      </c>
      <c r="M42" s="7">
        <v>345</v>
      </c>
      <c r="N42" s="7">
        <v>450</v>
      </c>
      <c r="O42" s="8">
        <v>0.96299999999999997</v>
      </c>
      <c r="P42" s="7">
        <v>465</v>
      </c>
      <c r="Q42" s="7">
        <v>245</v>
      </c>
      <c r="R42" s="8">
        <v>0.91800000000000004</v>
      </c>
      <c r="S42" s="7">
        <v>265</v>
      </c>
      <c r="T42" s="7">
        <v>250</v>
      </c>
      <c r="U42" s="8">
        <v>0.91900000000000004</v>
      </c>
      <c r="V42" s="7">
        <v>270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104</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5">
        <v>10</v>
      </c>
      <c r="E5" s="5">
        <v>25</v>
      </c>
      <c r="F5" s="6">
        <v>0.96299999999999997</v>
      </c>
      <c r="G5" s="5">
        <v>25</v>
      </c>
      <c r="H5" s="5">
        <v>30</v>
      </c>
      <c r="I5" s="6">
        <v>0.93899999999999995</v>
      </c>
      <c r="J5" s="5">
        <v>35</v>
      </c>
      <c r="K5" s="5">
        <v>15</v>
      </c>
      <c r="L5" s="6">
        <v>1</v>
      </c>
      <c r="M5" s="5">
        <v>15</v>
      </c>
      <c r="N5" s="5">
        <v>35</v>
      </c>
      <c r="O5" s="6">
        <v>0.94699999999999995</v>
      </c>
      <c r="P5" s="5">
        <v>40</v>
      </c>
      <c r="Q5" s="5">
        <v>5</v>
      </c>
      <c r="R5" s="6">
        <v>1</v>
      </c>
      <c r="S5" s="5">
        <v>5</v>
      </c>
      <c r="T5" s="5">
        <v>5</v>
      </c>
      <c r="U5" s="6">
        <v>1</v>
      </c>
      <c r="V5" s="5">
        <v>5</v>
      </c>
    </row>
    <row r="6" spans="1:22" x14ac:dyDescent="0.35">
      <c r="A6" t="s">
        <v>31</v>
      </c>
      <c r="B6" s="5">
        <v>190</v>
      </c>
      <c r="C6" s="6">
        <v>0.95</v>
      </c>
      <c r="D6" s="5">
        <v>200</v>
      </c>
      <c r="E6" s="5">
        <v>200</v>
      </c>
      <c r="F6" s="6">
        <v>0.91300000000000003</v>
      </c>
      <c r="G6" s="5">
        <v>220</v>
      </c>
      <c r="H6" s="5">
        <v>135</v>
      </c>
      <c r="I6" s="6">
        <v>0.99299999999999999</v>
      </c>
      <c r="J6" s="5">
        <v>135</v>
      </c>
      <c r="K6" s="5">
        <v>140</v>
      </c>
      <c r="L6" s="6">
        <v>1</v>
      </c>
      <c r="M6" s="5">
        <v>140</v>
      </c>
      <c r="N6" s="5">
        <v>125</v>
      </c>
      <c r="O6" s="6">
        <v>0.97599999999999998</v>
      </c>
      <c r="P6" s="5">
        <v>125</v>
      </c>
      <c r="Q6" s="5">
        <v>150</v>
      </c>
      <c r="R6" s="6">
        <v>0.98699999999999999</v>
      </c>
      <c r="S6" s="5">
        <v>150</v>
      </c>
      <c r="T6" s="5">
        <v>150</v>
      </c>
      <c r="U6" s="6">
        <v>0.98699999999999999</v>
      </c>
      <c r="V6" s="5">
        <v>150</v>
      </c>
    </row>
    <row r="7" spans="1:22" x14ac:dyDescent="0.35">
      <c r="A7" t="s">
        <v>32</v>
      </c>
      <c r="B7" s="5">
        <v>30</v>
      </c>
      <c r="C7" s="6">
        <v>0.7</v>
      </c>
      <c r="D7" s="5">
        <v>40</v>
      </c>
      <c r="E7" s="5">
        <v>45</v>
      </c>
      <c r="F7" s="6">
        <v>0.878</v>
      </c>
      <c r="G7" s="5">
        <v>50</v>
      </c>
      <c r="H7" s="5">
        <v>10</v>
      </c>
      <c r="I7" s="6">
        <v>0.76900000000000002</v>
      </c>
      <c r="J7" s="5">
        <v>15</v>
      </c>
      <c r="K7" s="5">
        <v>35</v>
      </c>
      <c r="L7" s="6">
        <v>0.97299999999999998</v>
      </c>
      <c r="M7" s="5">
        <v>35</v>
      </c>
      <c r="N7" s="5">
        <v>45</v>
      </c>
      <c r="O7" s="6">
        <v>0.89600000000000002</v>
      </c>
      <c r="P7" s="5">
        <v>50</v>
      </c>
      <c r="Q7" s="5">
        <v>25</v>
      </c>
      <c r="R7" s="6">
        <v>1</v>
      </c>
      <c r="S7" s="5">
        <v>25</v>
      </c>
      <c r="T7" s="5">
        <v>25</v>
      </c>
      <c r="U7" s="6">
        <v>0.92300000000000004</v>
      </c>
      <c r="V7" s="5">
        <v>25</v>
      </c>
    </row>
    <row r="8" spans="1:22" x14ac:dyDescent="0.35">
      <c r="A8" t="s">
        <v>33</v>
      </c>
      <c r="B8" s="5">
        <v>30</v>
      </c>
      <c r="C8" s="6">
        <v>0.90600000000000003</v>
      </c>
      <c r="D8" s="5">
        <v>30</v>
      </c>
      <c r="E8" s="5">
        <v>70</v>
      </c>
      <c r="F8" s="6">
        <v>0.97199999999999998</v>
      </c>
      <c r="G8" s="5">
        <v>70</v>
      </c>
      <c r="H8" s="5">
        <v>60</v>
      </c>
      <c r="I8" s="6">
        <v>1</v>
      </c>
      <c r="J8" s="5">
        <v>60</v>
      </c>
      <c r="K8" s="5">
        <v>35</v>
      </c>
      <c r="L8" s="6">
        <v>0.89500000000000002</v>
      </c>
      <c r="M8" s="5">
        <v>40</v>
      </c>
      <c r="N8" s="5">
        <v>40</v>
      </c>
      <c r="O8" s="6">
        <v>0.95199999999999996</v>
      </c>
      <c r="P8" s="5">
        <v>40</v>
      </c>
      <c r="Q8" s="5">
        <v>40</v>
      </c>
      <c r="R8" s="6">
        <v>0.97599999999999998</v>
      </c>
      <c r="S8" s="5">
        <v>40</v>
      </c>
      <c r="T8" s="5">
        <v>20</v>
      </c>
      <c r="U8" s="6">
        <v>1</v>
      </c>
      <c r="V8" s="5">
        <v>20</v>
      </c>
    </row>
    <row r="9" spans="1:22" x14ac:dyDescent="0.35">
      <c r="A9" t="s">
        <v>34</v>
      </c>
      <c r="B9" s="5">
        <v>25</v>
      </c>
      <c r="C9" s="6">
        <v>0.72199999999999998</v>
      </c>
      <c r="D9" s="5">
        <v>35</v>
      </c>
      <c r="E9" s="5">
        <v>40</v>
      </c>
      <c r="F9" s="6">
        <v>0.85099999999999998</v>
      </c>
      <c r="G9" s="5">
        <v>45</v>
      </c>
      <c r="H9" s="5">
        <v>40</v>
      </c>
      <c r="I9" s="6">
        <v>0.81599999999999995</v>
      </c>
      <c r="J9" s="5">
        <v>50</v>
      </c>
      <c r="K9" s="5">
        <v>30</v>
      </c>
      <c r="L9" s="6">
        <v>0.88600000000000001</v>
      </c>
      <c r="M9" s="5">
        <v>35</v>
      </c>
      <c r="N9" s="5">
        <v>40</v>
      </c>
      <c r="O9" s="6">
        <v>0.92900000000000005</v>
      </c>
      <c r="P9" s="5">
        <v>40</v>
      </c>
      <c r="Q9" s="5">
        <v>45</v>
      </c>
      <c r="R9" s="6">
        <v>1</v>
      </c>
      <c r="S9" s="5">
        <v>45</v>
      </c>
      <c r="T9" s="5">
        <v>30</v>
      </c>
      <c r="U9" s="6">
        <v>0.96799999999999997</v>
      </c>
      <c r="V9" s="5">
        <v>30</v>
      </c>
    </row>
    <row r="10" spans="1:22" x14ac:dyDescent="0.35">
      <c r="A10" t="s">
        <v>35</v>
      </c>
      <c r="B10" s="5">
        <v>20</v>
      </c>
      <c r="C10" s="6">
        <v>0.95699999999999996</v>
      </c>
      <c r="D10" s="5">
        <v>25</v>
      </c>
      <c r="E10" s="5">
        <v>25</v>
      </c>
      <c r="F10" s="6">
        <v>1</v>
      </c>
      <c r="G10" s="5">
        <v>25</v>
      </c>
      <c r="H10" s="5">
        <v>15</v>
      </c>
      <c r="I10" s="6">
        <v>0.93300000000000005</v>
      </c>
      <c r="J10" s="5">
        <v>15</v>
      </c>
      <c r="K10" s="5">
        <v>20</v>
      </c>
      <c r="L10" s="6">
        <v>0.82599999999999996</v>
      </c>
      <c r="M10" s="5">
        <v>25</v>
      </c>
      <c r="N10" s="5">
        <v>55</v>
      </c>
      <c r="O10" s="6">
        <v>1</v>
      </c>
      <c r="P10" s="5">
        <v>55</v>
      </c>
      <c r="Q10" s="5">
        <v>60</v>
      </c>
      <c r="R10" s="6">
        <v>1</v>
      </c>
      <c r="S10" s="5">
        <v>60</v>
      </c>
      <c r="T10" s="5">
        <v>10</v>
      </c>
      <c r="U10" s="6">
        <v>0.81799999999999995</v>
      </c>
      <c r="V10" s="5">
        <v>10</v>
      </c>
    </row>
    <row r="11" spans="1:22" x14ac:dyDescent="0.35">
      <c r="A11" t="s">
        <v>36</v>
      </c>
      <c r="B11" s="4" t="s">
        <v>29</v>
      </c>
      <c r="C11" s="4" t="s">
        <v>29</v>
      </c>
      <c r="D11" s="4" t="s">
        <v>29</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40</v>
      </c>
      <c r="C12" s="6">
        <v>1</v>
      </c>
      <c r="D12" s="5">
        <v>40</v>
      </c>
      <c r="E12" s="5">
        <v>45</v>
      </c>
      <c r="F12" s="6">
        <v>1</v>
      </c>
      <c r="G12" s="5">
        <v>45</v>
      </c>
      <c r="H12" s="5">
        <v>65</v>
      </c>
      <c r="I12" s="6">
        <v>1</v>
      </c>
      <c r="J12" s="5">
        <v>65</v>
      </c>
      <c r="K12" s="5">
        <v>20</v>
      </c>
      <c r="L12" s="6">
        <v>0.95199999999999996</v>
      </c>
      <c r="M12" s="5">
        <v>20</v>
      </c>
      <c r="N12" s="5">
        <v>70</v>
      </c>
      <c r="O12" s="6">
        <v>1</v>
      </c>
      <c r="P12" s="5">
        <v>70</v>
      </c>
      <c r="Q12" s="5">
        <v>55</v>
      </c>
      <c r="R12" s="6">
        <v>1</v>
      </c>
      <c r="S12" s="5">
        <v>55</v>
      </c>
      <c r="T12" s="5">
        <v>5</v>
      </c>
      <c r="U12" s="6">
        <v>1</v>
      </c>
      <c r="V12" s="5">
        <v>5</v>
      </c>
    </row>
    <row r="13" spans="1:22" x14ac:dyDescent="0.35">
      <c r="A13" t="s">
        <v>38</v>
      </c>
      <c r="B13" s="5">
        <v>5</v>
      </c>
      <c r="C13" s="6">
        <v>1</v>
      </c>
      <c r="D13" s="5">
        <v>5</v>
      </c>
      <c r="E13" s="4" t="s">
        <v>30</v>
      </c>
      <c r="F13" s="4" t="s">
        <v>30</v>
      </c>
      <c r="G13" s="5">
        <v>0</v>
      </c>
      <c r="H13" s="4" t="s">
        <v>29</v>
      </c>
      <c r="I13" s="4" t="s">
        <v>29</v>
      </c>
      <c r="J13" s="4" t="s">
        <v>29</v>
      </c>
      <c r="K13" s="4" t="s">
        <v>30</v>
      </c>
      <c r="L13" s="4" t="s">
        <v>30</v>
      </c>
      <c r="M13" s="5">
        <v>0</v>
      </c>
      <c r="N13" s="4" t="s">
        <v>29</v>
      </c>
      <c r="O13" s="4" t="s">
        <v>29</v>
      </c>
      <c r="P13" s="4" t="s">
        <v>29</v>
      </c>
      <c r="Q13" s="4" t="s">
        <v>29</v>
      </c>
      <c r="R13" s="4" t="s">
        <v>29</v>
      </c>
      <c r="S13" s="4" t="s">
        <v>29</v>
      </c>
      <c r="T13" s="4" t="s">
        <v>29</v>
      </c>
      <c r="U13" s="4" t="s">
        <v>29</v>
      </c>
      <c r="V13" s="4" t="s">
        <v>29</v>
      </c>
    </row>
    <row r="14" spans="1:22" x14ac:dyDescent="0.35">
      <c r="A14" t="s">
        <v>39</v>
      </c>
      <c r="B14" s="4" t="s">
        <v>29</v>
      </c>
      <c r="C14" s="4" t="s">
        <v>29</v>
      </c>
      <c r="D14" s="4" t="s">
        <v>29</v>
      </c>
      <c r="E14" s="5">
        <v>10</v>
      </c>
      <c r="F14" s="6">
        <v>0.61499999999999999</v>
      </c>
      <c r="G14" s="5">
        <v>15</v>
      </c>
      <c r="H14" s="4" t="s">
        <v>29</v>
      </c>
      <c r="I14" s="4" t="s">
        <v>29</v>
      </c>
      <c r="J14" s="4" t="s">
        <v>29</v>
      </c>
      <c r="K14" s="4" t="s">
        <v>29</v>
      </c>
      <c r="L14" s="4" t="s">
        <v>29</v>
      </c>
      <c r="M14" s="4" t="s">
        <v>29</v>
      </c>
      <c r="N14" s="4" t="s">
        <v>29</v>
      </c>
      <c r="O14" s="4" t="s">
        <v>29</v>
      </c>
      <c r="P14" s="4" t="s">
        <v>29</v>
      </c>
      <c r="Q14" s="5">
        <v>5</v>
      </c>
      <c r="R14" s="6">
        <v>1</v>
      </c>
      <c r="S14" s="5">
        <v>5</v>
      </c>
      <c r="T14" s="5">
        <v>15</v>
      </c>
      <c r="U14" s="6">
        <v>1</v>
      </c>
      <c r="V14" s="5">
        <v>15</v>
      </c>
    </row>
    <row r="15" spans="1:22" x14ac:dyDescent="0.35">
      <c r="A15" t="s">
        <v>40</v>
      </c>
      <c r="B15" s="5">
        <v>60</v>
      </c>
      <c r="C15" s="6">
        <v>0.879</v>
      </c>
      <c r="D15" s="5">
        <v>65</v>
      </c>
      <c r="E15" s="5">
        <v>85</v>
      </c>
      <c r="F15" s="6">
        <v>0.88800000000000001</v>
      </c>
      <c r="G15" s="5">
        <v>100</v>
      </c>
      <c r="H15" s="5">
        <v>55</v>
      </c>
      <c r="I15" s="6">
        <v>0.96399999999999997</v>
      </c>
      <c r="J15" s="5">
        <v>55</v>
      </c>
      <c r="K15" s="5">
        <v>35</v>
      </c>
      <c r="L15" s="6">
        <v>0.94899999999999995</v>
      </c>
      <c r="M15" s="5">
        <v>40</v>
      </c>
      <c r="N15" s="5">
        <v>60</v>
      </c>
      <c r="O15" s="6">
        <v>0.93799999999999994</v>
      </c>
      <c r="P15" s="5">
        <v>65</v>
      </c>
      <c r="Q15" s="5">
        <v>55</v>
      </c>
      <c r="R15" s="6">
        <v>1</v>
      </c>
      <c r="S15" s="5">
        <v>55</v>
      </c>
      <c r="T15" s="5">
        <v>65</v>
      </c>
      <c r="U15" s="6">
        <v>0.95599999999999996</v>
      </c>
      <c r="V15" s="5">
        <v>70</v>
      </c>
    </row>
    <row r="16" spans="1:22" x14ac:dyDescent="0.35">
      <c r="A16" t="s">
        <v>41</v>
      </c>
      <c r="B16" s="4" t="s">
        <v>30</v>
      </c>
      <c r="C16" s="4" t="s">
        <v>30</v>
      </c>
      <c r="D16" s="5">
        <v>0</v>
      </c>
      <c r="E16" s="5">
        <v>0</v>
      </c>
      <c r="F16" s="6">
        <v>0</v>
      </c>
      <c r="G16" s="4" t="s">
        <v>29</v>
      </c>
      <c r="H16" s="4" t="s">
        <v>30</v>
      </c>
      <c r="I16" s="4" t="s">
        <v>30</v>
      </c>
      <c r="J16" s="5">
        <v>0</v>
      </c>
      <c r="K16" s="4" t="s">
        <v>30</v>
      </c>
      <c r="L16" s="4" t="s">
        <v>30</v>
      </c>
      <c r="M16" s="5">
        <v>0</v>
      </c>
      <c r="N16" s="4" t="s">
        <v>30</v>
      </c>
      <c r="O16" s="4" t="s">
        <v>30</v>
      </c>
      <c r="P16" s="5">
        <v>0</v>
      </c>
      <c r="Q16" s="4" t="s">
        <v>29</v>
      </c>
      <c r="R16" s="4" t="s">
        <v>29</v>
      </c>
      <c r="S16" s="4" t="s">
        <v>29</v>
      </c>
      <c r="T16" s="4" t="s">
        <v>30</v>
      </c>
      <c r="U16" s="4" t="s">
        <v>30</v>
      </c>
      <c r="V16" s="5">
        <v>0</v>
      </c>
    </row>
    <row r="17" spans="1:22" x14ac:dyDescent="0.35">
      <c r="A17" t="s">
        <v>42</v>
      </c>
      <c r="B17" s="5">
        <v>25</v>
      </c>
      <c r="C17" s="6">
        <v>1</v>
      </c>
      <c r="D17" s="5">
        <v>25</v>
      </c>
      <c r="E17" s="4" t="s">
        <v>30</v>
      </c>
      <c r="F17" s="4" t="s">
        <v>30</v>
      </c>
      <c r="G17" s="5">
        <v>0</v>
      </c>
      <c r="H17" s="5">
        <v>5</v>
      </c>
      <c r="I17" s="6">
        <v>1</v>
      </c>
      <c r="J17" s="5">
        <v>5</v>
      </c>
      <c r="K17" s="4" t="s">
        <v>30</v>
      </c>
      <c r="L17" s="4" t="s">
        <v>30</v>
      </c>
      <c r="M17" s="5">
        <v>0</v>
      </c>
      <c r="N17" s="5">
        <v>0</v>
      </c>
      <c r="O17" s="6">
        <v>0</v>
      </c>
      <c r="P17" s="5">
        <v>5</v>
      </c>
      <c r="Q17" s="4" t="s">
        <v>29</v>
      </c>
      <c r="R17" s="4" t="s">
        <v>29</v>
      </c>
      <c r="S17" s="4" t="s">
        <v>29</v>
      </c>
      <c r="T17" s="5">
        <v>10</v>
      </c>
      <c r="U17" s="6">
        <v>1</v>
      </c>
      <c r="V17" s="5">
        <v>10</v>
      </c>
    </row>
    <row r="18" spans="1:22" x14ac:dyDescent="0.35">
      <c r="A18" t="s">
        <v>43</v>
      </c>
      <c r="B18" s="4" t="s">
        <v>30</v>
      </c>
      <c r="C18" s="4" t="s">
        <v>30</v>
      </c>
      <c r="D18" s="5">
        <v>0</v>
      </c>
      <c r="E18" s="4" t="s">
        <v>29</v>
      </c>
      <c r="F18" s="4" t="s">
        <v>29</v>
      </c>
      <c r="G18" s="4" t="s">
        <v>29</v>
      </c>
      <c r="H18" s="4" t="s">
        <v>30</v>
      </c>
      <c r="I18" s="4" t="s">
        <v>30</v>
      </c>
      <c r="J18" s="5">
        <v>0</v>
      </c>
      <c r="K18" s="4" t="s">
        <v>30</v>
      </c>
      <c r="L18" s="4" t="s">
        <v>30</v>
      </c>
      <c r="M18" s="5">
        <v>0</v>
      </c>
      <c r="N18" s="4" t="s">
        <v>29</v>
      </c>
      <c r="O18" s="4" t="s">
        <v>29</v>
      </c>
      <c r="P18" s="4" t="s">
        <v>29</v>
      </c>
      <c r="Q18" s="4" t="s">
        <v>30</v>
      </c>
      <c r="R18" s="4" t="s">
        <v>30</v>
      </c>
      <c r="S18" s="5">
        <v>0</v>
      </c>
      <c r="T18" s="4" t="s">
        <v>29</v>
      </c>
      <c r="U18" s="4" t="s">
        <v>29</v>
      </c>
      <c r="V18" s="4" t="s">
        <v>29</v>
      </c>
    </row>
    <row r="19" spans="1:22" x14ac:dyDescent="0.35">
      <c r="A19" t="s">
        <v>44</v>
      </c>
      <c r="B19" s="5">
        <v>100</v>
      </c>
      <c r="C19" s="6">
        <v>0.99</v>
      </c>
      <c r="D19" s="5">
        <v>100</v>
      </c>
      <c r="E19" s="4" t="s">
        <v>29</v>
      </c>
      <c r="F19" s="4" t="s">
        <v>29</v>
      </c>
      <c r="G19" s="4" t="s">
        <v>29</v>
      </c>
      <c r="H19" s="5">
        <v>20</v>
      </c>
      <c r="I19" s="6">
        <v>1</v>
      </c>
      <c r="J19" s="5">
        <v>20</v>
      </c>
      <c r="K19" s="4" t="s">
        <v>30</v>
      </c>
      <c r="L19" s="4" t="s">
        <v>30</v>
      </c>
      <c r="M19" s="5">
        <v>0</v>
      </c>
      <c r="N19" s="4" t="s">
        <v>29</v>
      </c>
      <c r="O19" s="4" t="s">
        <v>29</v>
      </c>
      <c r="P19" s="4" t="s">
        <v>29</v>
      </c>
      <c r="Q19" s="5">
        <v>15</v>
      </c>
      <c r="R19" s="6">
        <v>1</v>
      </c>
      <c r="S19" s="5">
        <v>15</v>
      </c>
      <c r="T19" s="5">
        <v>5</v>
      </c>
      <c r="U19" s="6">
        <v>1</v>
      </c>
      <c r="V19" s="5">
        <v>5</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50</v>
      </c>
      <c r="C22" s="6">
        <v>0.89300000000000002</v>
      </c>
      <c r="D22" s="5">
        <v>55</v>
      </c>
      <c r="E22" s="5">
        <v>60</v>
      </c>
      <c r="F22" s="6">
        <v>0.84099999999999997</v>
      </c>
      <c r="G22" s="5">
        <v>70</v>
      </c>
      <c r="H22" s="5">
        <v>65</v>
      </c>
      <c r="I22" s="6">
        <v>0.95599999999999996</v>
      </c>
      <c r="J22" s="5">
        <v>70</v>
      </c>
      <c r="K22" s="5">
        <v>35</v>
      </c>
      <c r="L22" s="6">
        <v>0.97299999999999998</v>
      </c>
      <c r="M22" s="5">
        <v>35</v>
      </c>
      <c r="N22" s="5">
        <v>20</v>
      </c>
      <c r="O22" s="6">
        <v>0.91300000000000003</v>
      </c>
      <c r="P22" s="5">
        <v>25</v>
      </c>
      <c r="Q22" s="5">
        <v>25</v>
      </c>
      <c r="R22" s="6">
        <v>0.96199999999999997</v>
      </c>
      <c r="S22" s="5">
        <v>25</v>
      </c>
      <c r="T22" s="5">
        <v>20</v>
      </c>
      <c r="U22" s="6">
        <v>0.95</v>
      </c>
      <c r="V22" s="5">
        <v>20</v>
      </c>
    </row>
    <row r="23" spans="1:22" x14ac:dyDescent="0.35">
      <c r="A23" t="s">
        <v>48</v>
      </c>
      <c r="B23" s="4" t="s">
        <v>29</v>
      </c>
      <c r="C23" s="4" t="s">
        <v>29</v>
      </c>
      <c r="D23" s="4" t="s">
        <v>29</v>
      </c>
      <c r="E23" s="4" t="s">
        <v>29</v>
      </c>
      <c r="F23" s="4" t="s">
        <v>29</v>
      </c>
      <c r="G23" s="4" t="s">
        <v>29</v>
      </c>
      <c r="H23" s="4" t="s">
        <v>30</v>
      </c>
      <c r="I23" s="4" t="s">
        <v>30</v>
      </c>
      <c r="J23" s="5">
        <v>0</v>
      </c>
      <c r="K23" s="4" t="s">
        <v>30</v>
      </c>
      <c r="L23" s="4" t="s">
        <v>30</v>
      </c>
      <c r="M23" s="5">
        <v>0</v>
      </c>
      <c r="N23" s="4" t="s">
        <v>30</v>
      </c>
      <c r="O23" s="4" t="s">
        <v>30</v>
      </c>
      <c r="P23" s="5">
        <v>0</v>
      </c>
      <c r="Q23" s="4" t="s">
        <v>29</v>
      </c>
      <c r="R23" s="4" t="s">
        <v>29</v>
      </c>
      <c r="S23" s="4" t="s">
        <v>29</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29</v>
      </c>
      <c r="L24" s="4" t="s">
        <v>29</v>
      </c>
      <c r="M24" s="4" t="s">
        <v>29</v>
      </c>
      <c r="N24" s="4" t="s">
        <v>30</v>
      </c>
      <c r="O24" s="4" t="s">
        <v>30</v>
      </c>
      <c r="P24" s="5">
        <v>0</v>
      </c>
      <c r="Q24" s="4" t="s">
        <v>30</v>
      </c>
      <c r="R24" s="4" t="s">
        <v>30</v>
      </c>
      <c r="S24" s="5">
        <v>0</v>
      </c>
      <c r="T24" s="4" t="s">
        <v>30</v>
      </c>
      <c r="U24" s="4" t="s">
        <v>30</v>
      </c>
      <c r="V24" s="5">
        <v>0</v>
      </c>
    </row>
    <row r="25" spans="1:22" x14ac:dyDescent="0.35">
      <c r="A25" t="s">
        <v>50</v>
      </c>
      <c r="B25" s="5">
        <v>95</v>
      </c>
      <c r="C25" s="6">
        <v>0.80900000000000005</v>
      </c>
      <c r="D25" s="5">
        <v>115</v>
      </c>
      <c r="E25" s="5">
        <v>120</v>
      </c>
      <c r="F25" s="6">
        <v>0.85899999999999999</v>
      </c>
      <c r="G25" s="5">
        <v>140</v>
      </c>
      <c r="H25" s="5">
        <v>140</v>
      </c>
      <c r="I25" s="6">
        <v>0.94499999999999995</v>
      </c>
      <c r="J25" s="5">
        <v>145</v>
      </c>
      <c r="K25" s="5">
        <v>40</v>
      </c>
      <c r="L25" s="6">
        <v>0.97599999999999998</v>
      </c>
      <c r="M25" s="5">
        <v>40</v>
      </c>
      <c r="N25" s="5">
        <v>65</v>
      </c>
      <c r="O25" s="6">
        <v>0.97099999999999997</v>
      </c>
      <c r="P25" s="5">
        <v>70</v>
      </c>
      <c r="Q25" s="5">
        <v>85</v>
      </c>
      <c r="R25" s="6">
        <v>1</v>
      </c>
      <c r="S25" s="5">
        <v>85</v>
      </c>
      <c r="T25" s="5">
        <v>55</v>
      </c>
      <c r="U25" s="6">
        <v>0.96599999999999997</v>
      </c>
      <c r="V25" s="5">
        <v>60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40</v>
      </c>
      <c r="C29" s="6">
        <v>0.89100000000000001</v>
      </c>
      <c r="D29" s="5">
        <v>45</v>
      </c>
      <c r="E29" s="5">
        <v>20</v>
      </c>
      <c r="F29" s="6">
        <v>1</v>
      </c>
      <c r="G29" s="5">
        <v>20</v>
      </c>
      <c r="H29" s="5">
        <v>25</v>
      </c>
      <c r="I29" s="6">
        <v>1</v>
      </c>
      <c r="J29" s="5">
        <v>25</v>
      </c>
      <c r="K29" s="5">
        <v>20</v>
      </c>
      <c r="L29" s="6">
        <v>1</v>
      </c>
      <c r="M29" s="5">
        <v>20</v>
      </c>
      <c r="N29" s="5">
        <v>30</v>
      </c>
      <c r="O29" s="6">
        <v>0.93500000000000005</v>
      </c>
      <c r="P29" s="5">
        <v>30</v>
      </c>
      <c r="Q29" s="5">
        <v>25</v>
      </c>
      <c r="R29" s="6">
        <v>1</v>
      </c>
      <c r="S29" s="5">
        <v>25</v>
      </c>
      <c r="T29" s="5">
        <v>40</v>
      </c>
      <c r="U29" s="6">
        <v>1</v>
      </c>
      <c r="V29" s="5">
        <v>40</v>
      </c>
    </row>
    <row r="30" spans="1:22" x14ac:dyDescent="0.35">
      <c r="A30" t="s">
        <v>55</v>
      </c>
      <c r="B30" s="5">
        <v>70</v>
      </c>
      <c r="C30" s="6">
        <v>0.88500000000000001</v>
      </c>
      <c r="D30" s="5">
        <v>80</v>
      </c>
      <c r="E30" s="5">
        <v>80</v>
      </c>
      <c r="F30" s="6">
        <v>0.91</v>
      </c>
      <c r="G30" s="5">
        <v>90</v>
      </c>
      <c r="H30" s="5">
        <v>60</v>
      </c>
      <c r="I30" s="6">
        <v>1</v>
      </c>
      <c r="J30" s="5">
        <v>60</v>
      </c>
      <c r="K30" s="5">
        <v>50</v>
      </c>
      <c r="L30" s="6">
        <v>0.94399999999999995</v>
      </c>
      <c r="M30" s="5">
        <v>55</v>
      </c>
      <c r="N30" s="5">
        <v>60</v>
      </c>
      <c r="O30" s="6">
        <v>0.98399999999999999</v>
      </c>
      <c r="P30" s="5">
        <v>65</v>
      </c>
      <c r="Q30" s="5">
        <v>45</v>
      </c>
      <c r="R30" s="6">
        <v>1</v>
      </c>
      <c r="S30" s="5">
        <v>45</v>
      </c>
      <c r="T30" s="5">
        <v>60</v>
      </c>
      <c r="U30" s="6">
        <v>0.93799999999999994</v>
      </c>
      <c r="V30" s="5">
        <v>65</v>
      </c>
    </row>
    <row r="31" spans="1:22" x14ac:dyDescent="0.35">
      <c r="A31" t="s">
        <v>56</v>
      </c>
      <c r="B31" s="5">
        <v>5</v>
      </c>
      <c r="C31" s="6">
        <v>0.54500000000000004</v>
      </c>
      <c r="D31" s="5">
        <v>10</v>
      </c>
      <c r="E31" s="5">
        <v>5</v>
      </c>
      <c r="F31" s="6">
        <v>0.71399999999999997</v>
      </c>
      <c r="G31" s="5">
        <v>5</v>
      </c>
      <c r="H31" s="5">
        <v>40</v>
      </c>
      <c r="I31" s="6">
        <v>0.95499999999999996</v>
      </c>
      <c r="J31" s="5">
        <v>45</v>
      </c>
      <c r="K31" s="5">
        <v>10</v>
      </c>
      <c r="L31" s="6">
        <v>1</v>
      </c>
      <c r="M31" s="5">
        <v>10</v>
      </c>
      <c r="N31" s="5">
        <v>25</v>
      </c>
      <c r="O31" s="6">
        <v>0.88900000000000001</v>
      </c>
      <c r="P31" s="5">
        <v>25</v>
      </c>
      <c r="Q31" s="5">
        <v>10</v>
      </c>
      <c r="R31" s="6">
        <v>1</v>
      </c>
      <c r="S31" s="5">
        <v>10</v>
      </c>
      <c r="T31" s="5">
        <v>30</v>
      </c>
      <c r="U31" s="6">
        <v>0.47499999999999998</v>
      </c>
      <c r="V31" s="5">
        <v>60</v>
      </c>
    </row>
    <row r="32" spans="1:22" x14ac:dyDescent="0.35">
      <c r="A32" t="s">
        <v>57</v>
      </c>
      <c r="B32" s="5">
        <v>5</v>
      </c>
      <c r="C32" s="6">
        <v>1</v>
      </c>
      <c r="D32" s="5">
        <v>5</v>
      </c>
      <c r="E32" s="4" t="s">
        <v>30</v>
      </c>
      <c r="F32" s="4" t="s">
        <v>30</v>
      </c>
      <c r="G32" s="5">
        <v>0</v>
      </c>
      <c r="H32" s="5">
        <v>20</v>
      </c>
      <c r="I32" s="6">
        <v>0.90900000000000003</v>
      </c>
      <c r="J32" s="5">
        <v>20</v>
      </c>
      <c r="K32" s="4" t="s">
        <v>30</v>
      </c>
      <c r="L32" s="4" t="s">
        <v>30</v>
      </c>
      <c r="M32" s="5">
        <v>0</v>
      </c>
      <c r="N32" s="5">
        <v>15</v>
      </c>
      <c r="O32" s="6">
        <v>0.81299999999999994</v>
      </c>
      <c r="P32" s="5">
        <v>15</v>
      </c>
      <c r="Q32" s="4" t="s">
        <v>29</v>
      </c>
      <c r="R32" s="4" t="s">
        <v>29</v>
      </c>
      <c r="S32" s="4" t="s">
        <v>29</v>
      </c>
      <c r="T32" s="5">
        <v>25</v>
      </c>
      <c r="U32" s="6">
        <v>0.5</v>
      </c>
      <c r="V32" s="5">
        <v>55</v>
      </c>
    </row>
    <row r="33" spans="1:22" x14ac:dyDescent="0.35">
      <c r="A33" t="s">
        <v>58</v>
      </c>
      <c r="B33" s="5">
        <v>15</v>
      </c>
      <c r="C33" s="6">
        <v>1</v>
      </c>
      <c r="D33" s="5">
        <v>15</v>
      </c>
      <c r="E33" s="5">
        <v>30</v>
      </c>
      <c r="F33" s="6">
        <v>0.96599999999999997</v>
      </c>
      <c r="G33" s="5">
        <v>30</v>
      </c>
      <c r="H33" s="5">
        <v>25</v>
      </c>
      <c r="I33" s="6">
        <v>1</v>
      </c>
      <c r="J33" s="5">
        <v>25</v>
      </c>
      <c r="K33" s="5">
        <v>10</v>
      </c>
      <c r="L33" s="6">
        <v>1</v>
      </c>
      <c r="M33" s="5">
        <v>10</v>
      </c>
      <c r="N33" s="5">
        <v>15</v>
      </c>
      <c r="O33" s="6">
        <v>1</v>
      </c>
      <c r="P33" s="5">
        <v>15</v>
      </c>
      <c r="Q33" s="5">
        <v>5</v>
      </c>
      <c r="R33" s="6">
        <v>1</v>
      </c>
      <c r="S33" s="5">
        <v>5</v>
      </c>
      <c r="T33" s="5">
        <v>15</v>
      </c>
      <c r="U33" s="6">
        <v>1</v>
      </c>
      <c r="V33" s="5">
        <v>15</v>
      </c>
    </row>
    <row r="34" spans="1:22" x14ac:dyDescent="0.35">
      <c r="A34" t="s">
        <v>59</v>
      </c>
      <c r="B34" s="5">
        <v>45</v>
      </c>
      <c r="C34" s="6">
        <v>0.95699999999999996</v>
      </c>
      <c r="D34" s="5">
        <v>45</v>
      </c>
      <c r="E34" s="5">
        <v>80</v>
      </c>
      <c r="F34" s="6">
        <v>0.95099999999999996</v>
      </c>
      <c r="G34" s="5">
        <v>80</v>
      </c>
      <c r="H34" s="5">
        <v>65</v>
      </c>
      <c r="I34" s="6">
        <v>0.97099999999999997</v>
      </c>
      <c r="J34" s="5">
        <v>70</v>
      </c>
      <c r="K34" s="5">
        <v>30</v>
      </c>
      <c r="L34" s="6">
        <v>0.94099999999999995</v>
      </c>
      <c r="M34" s="5">
        <v>35</v>
      </c>
      <c r="N34" s="5">
        <v>25</v>
      </c>
      <c r="O34" s="6">
        <v>1</v>
      </c>
      <c r="P34" s="5">
        <v>25</v>
      </c>
      <c r="Q34" s="5">
        <v>10</v>
      </c>
      <c r="R34" s="6">
        <v>1</v>
      </c>
      <c r="S34" s="5">
        <v>10</v>
      </c>
      <c r="T34" s="5">
        <v>15</v>
      </c>
      <c r="U34" s="6">
        <v>1</v>
      </c>
      <c r="V34" s="5">
        <v>15</v>
      </c>
    </row>
    <row r="35" spans="1:22" x14ac:dyDescent="0.35">
      <c r="A35" t="s">
        <v>60</v>
      </c>
      <c r="B35" s="5">
        <v>5</v>
      </c>
      <c r="C35" s="6">
        <v>1</v>
      </c>
      <c r="D35" s="5">
        <v>5</v>
      </c>
      <c r="E35" s="5">
        <v>20</v>
      </c>
      <c r="F35" s="6">
        <v>0.95499999999999996</v>
      </c>
      <c r="G35" s="5">
        <v>20</v>
      </c>
      <c r="H35" s="5">
        <v>10</v>
      </c>
      <c r="I35" s="6">
        <v>0.8</v>
      </c>
      <c r="J35" s="5">
        <v>15</v>
      </c>
      <c r="K35" s="4" t="s">
        <v>29</v>
      </c>
      <c r="L35" s="4" t="s">
        <v>29</v>
      </c>
      <c r="M35" s="5">
        <v>5</v>
      </c>
      <c r="N35" s="4" t="s">
        <v>29</v>
      </c>
      <c r="O35" s="4" t="s">
        <v>29</v>
      </c>
      <c r="P35" s="4" t="s">
        <v>29</v>
      </c>
      <c r="Q35" s="5">
        <v>25</v>
      </c>
      <c r="R35" s="6">
        <v>1</v>
      </c>
      <c r="S35" s="5">
        <v>25</v>
      </c>
      <c r="T35" s="4" t="s">
        <v>29</v>
      </c>
      <c r="U35" s="4" t="s">
        <v>29</v>
      </c>
      <c r="V35" s="4" t="s">
        <v>29</v>
      </c>
    </row>
    <row r="36" spans="1:22" x14ac:dyDescent="0.35">
      <c r="A36" t="s">
        <v>61</v>
      </c>
      <c r="B36" s="5">
        <v>105</v>
      </c>
      <c r="C36" s="6">
        <v>0.94699999999999995</v>
      </c>
      <c r="D36" s="5">
        <v>115</v>
      </c>
      <c r="E36" s="5">
        <v>90</v>
      </c>
      <c r="F36" s="6">
        <v>0.95699999999999996</v>
      </c>
      <c r="G36" s="5">
        <v>95</v>
      </c>
      <c r="H36" s="5">
        <v>75</v>
      </c>
      <c r="I36" s="6">
        <v>1</v>
      </c>
      <c r="J36" s="5">
        <v>75</v>
      </c>
      <c r="K36" s="5">
        <v>35</v>
      </c>
      <c r="L36" s="6">
        <v>0.94599999999999995</v>
      </c>
      <c r="M36" s="5">
        <v>35</v>
      </c>
      <c r="N36" s="5">
        <v>175</v>
      </c>
      <c r="O36" s="6">
        <v>0.98899999999999999</v>
      </c>
      <c r="P36" s="5">
        <v>175</v>
      </c>
      <c r="Q36" s="5">
        <v>150</v>
      </c>
      <c r="R36" s="6">
        <v>1</v>
      </c>
      <c r="S36" s="5">
        <v>150</v>
      </c>
      <c r="T36" s="5">
        <v>30</v>
      </c>
      <c r="U36" s="6">
        <v>1</v>
      </c>
      <c r="V36" s="5">
        <v>30</v>
      </c>
    </row>
    <row r="37" spans="1:22" x14ac:dyDescent="0.35">
      <c r="A37" t="s">
        <v>62</v>
      </c>
      <c r="B37" s="5">
        <v>35</v>
      </c>
      <c r="C37" s="6">
        <v>0.94399999999999995</v>
      </c>
      <c r="D37" s="5">
        <v>35</v>
      </c>
      <c r="E37" s="5">
        <v>150</v>
      </c>
      <c r="F37" s="6">
        <v>0.91600000000000004</v>
      </c>
      <c r="G37" s="5">
        <v>165</v>
      </c>
      <c r="H37" s="5">
        <v>195</v>
      </c>
      <c r="I37" s="6">
        <v>0.92100000000000004</v>
      </c>
      <c r="J37" s="5">
        <v>215</v>
      </c>
      <c r="K37" s="5">
        <v>160</v>
      </c>
      <c r="L37" s="6">
        <v>0.86599999999999999</v>
      </c>
      <c r="M37" s="5">
        <v>185</v>
      </c>
      <c r="N37" s="5">
        <v>110</v>
      </c>
      <c r="O37" s="6">
        <v>1</v>
      </c>
      <c r="P37" s="5">
        <v>110</v>
      </c>
      <c r="Q37" s="5">
        <v>15</v>
      </c>
      <c r="R37" s="6">
        <v>1</v>
      </c>
      <c r="S37" s="5">
        <v>15</v>
      </c>
      <c r="T37" s="5">
        <v>55</v>
      </c>
      <c r="U37" s="6">
        <v>0.98199999999999998</v>
      </c>
      <c r="V37" s="5">
        <v>55</v>
      </c>
    </row>
    <row r="38" spans="1:22" x14ac:dyDescent="0.35">
      <c r="A38" t="s">
        <v>63</v>
      </c>
      <c r="B38" s="5">
        <v>105</v>
      </c>
      <c r="C38" s="6">
        <v>0.94599999999999995</v>
      </c>
      <c r="D38" s="5">
        <v>110</v>
      </c>
      <c r="E38" s="5">
        <v>95</v>
      </c>
      <c r="F38" s="6">
        <v>0.93899999999999995</v>
      </c>
      <c r="G38" s="5">
        <v>100</v>
      </c>
      <c r="H38" s="5">
        <v>65</v>
      </c>
      <c r="I38" s="6">
        <v>0.96899999999999997</v>
      </c>
      <c r="J38" s="5">
        <v>65</v>
      </c>
      <c r="K38" s="5">
        <v>20</v>
      </c>
      <c r="L38" s="6">
        <v>1</v>
      </c>
      <c r="M38" s="5">
        <v>20</v>
      </c>
      <c r="N38" s="5">
        <v>80</v>
      </c>
      <c r="O38" s="6">
        <v>0.82799999999999996</v>
      </c>
      <c r="P38" s="5">
        <v>100</v>
      </c>
      <c r="Q38" s="5">
        <v>50</v>
      </c>
      <c r="R38" s="6">
        <v>0.98</v>
      </c>
      <c r="S38" s="5">
        <v>50</v>
      </c>
      <c r="T38" s="5">
        <v>20</v>
      </c>
      <c r="U38" s="6">
        <v>1</v>
      </c>
      <c r="V38" s="5">
        <v>20</v>
      </c>
    </row>
    <row r="39" spans="1:22" x14ac:dyDescent="0.35">
      <c r="A39" t="s">
        <v>64</v>
      </c>
      <c r="B39" s="5">
        <v>5</v>
      </c>
      <c r="C39" s="6">
        <v>1</v>
      </c>
      <c r="D39" s="5">
        <v>5</v>
      </c>
      <c r="E39" s="5">
        <v>25</v>
      </c>
      <c r="F39" s="6">
        <v>0.96399999999999997</v>
      </c>
      <c r="G39" s="5">
        <v>30</v>
      </c>
      <c r="H39" s="5">
        <v>10</v>
      </c>
      <c r="I39" s="6">
        <v>1</v>
      </c>
      <c r="J39" s="5">
        <v>10</v>
      </c>
      <c r="K39" s="4" t="s">
        <v>29</v>
      </c>
      <c r="L39" s="4" t="s">
        <v>29</v>
      </c>
      <c r="M39" s="4" t="s">
        <v>29</v>
      </c>
      <c r="N39" s="4" t="s">
        <v>29</v>
      </c>
      <c r="O39" s="4" t="s">
        <v>29</v>
      </c>
      <c r="P39" s="4" t="s">
        <v>29</v>
      </c>
      <c r="Q39" s="4" t="s">
        <v>30</v>
      </c>
      <c r="R39" s="4" t="s">
        <v>30</v>
      </c>
      <c r="S39" s="5">
        <v>0</v>
      </c>
      <c r="T39" s="4" t="s">
        <v>30</v>
      </c>
      <c r="U39" s="4" t="s">
        <v>30</v>
      </c>
      <c r="V39" s="5">
        <v>0</v>
      </c>
    </row>
    <row r="40" spans="1:22" x14ac:dyDescent="0.35">
      <c r="A40" t="s">
        <v>65</v>
      </c>
      <c r="B40" s="5">
        <v>20</v>
      </c>
      <c r="C40" s="6">
        <v>1</v>
      </c>
      <c r="D40" s="5">
        <v>20</v>
      </c>
      <c r="E40" s="5">
        <v>10</v>
      </c>
      <c r="F40" s="6">
        <v>0.81799999999999995</v>
      </c>
      <c r="G40" s="5">
        <v>10</v>
      </c>
      <c r="H40" s="5">
        <v>10</v>
      </c>
      <c r="I40" s="6">
        <v>1</v>
      </c>
      <c r="J40" s="5">
        <v>10</v>
      </c>
      <c r="K40" s="4" t="s">
        <v>30</v>
      </c>
      <c r="L40" s="4" t="s">
        <v>30</v>
      </c>
      <c r="M40" s="5">
        <v>0</v>
      </c>
      <c r="N40" s="4" t="s">
        <v>29</v>
      </c>
      <c r="O40" s="4" t="s">
        <v>29</v>
      </c>
      <c r="P40" s="4" t="s">
        <v>29</v>
      </c>
      <c r="Q40" s="4" t="s">
        <v>30</v>
      </c>
      <c r="R40" s="4" t="s">
        <v>30</v>
      </c>
      <c r="S40" s="5">
        <v>0</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1135</v>
      </c>
      <c r="C42" s="8">
        <v>0.90700000000000003</v>
      </c>
      <c r="D42" s="7">
        <v>1255</v>
      </c>
      <c r="E42" s="7">
        <v>1330</v>
      </c>
      <c r="F42" s="8">
        <v>0.91200000000000003</v>
      </c>
      <c r="G42" s="7">
        <v>1460</v>
      </c>
      <c r="H42" s="7">
        <v>1245</v>
      </c>
      <c r="I42" s="8">
        <v>0.95599999999999996</v>
      </c>
      <c r="J42" s="7">
        <v>1300</v>
      </c>
      <c r="K42" s="7">
        <v>755</v>
      </c>
      <c r="L42" s="8">
        <v>0.93300000000000005</v>
      </c>
      <c r="M42" s="7">
        <v>810</v>
      </c>
      <c r="N42" s="7">
        <v>1100</v>
      </c>
      <c r="O42" s="8">
        <v>0.94899999999999995</v>
      </c>
      <c r="P42" s="7">
        <v>1155</v>
      </c>
      <c r="Q42" s="7">
        <v>915</v>
      </c>
      <c r="R42" s="8">
        <v>0.995</v>
      </c>
      <c r="S42" s="7">
        <v>920</v>
      </c>
      <c r="T42" s="7">
        <v>725</v>
      </c>
      <c r="U42" s="8">
        <v>0.90400000000000003</v>
      </c>
      <c r="V42" s="7">
        <v>800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87</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5">
        <v>5</v>
      </c>
      <c r="E5" s="5">
        <v>5</v>
      </c>
      <c r="F5" s="6">
        <v>1</v>
      </c>
      <c r="G5" s="5">
        <v>5</v>
      </c>
      <c r="H5" s="4" t="s">
        <v>30</v>
      </c>
      <c r="I5" s="4" t="s">
        <v>30</v>
      </c>
      <c r="J5" s="5">
        <v>0</v>
      </c>
      <c r="K5" s="4" t="s">
        <v>29</v>
      </c>
      <c r="L5" s="4" t="s">
        <v>29</v>
      </c>
      <c r="M5" s="4" t="s">
        <v>29</v>
      </c>
      <c r="N5" s="4" t="s">
        <v>30</v>
      </c>
      <c r="O5" s="4" t="s">
        <v>30</v>
      </c>
      <c r="P5" s="5">
        <v>0</v>
      </c>
      <c r="Q5" s="4" t="s">
        <v>29</v>
      </c>
      <c r="R5" s="4" t="s">
        <v>29</v>
      </c>
      <c r="S5" s="4" t="s">
        <v>29</v>
      </c>
      <c r="T5" s="4" t="s">
        <v>29</v>
      </c>
      <c r="U5" s="4" t="s">
        <v>29</v>
      </c>
      <c r="V5" s="5">
        <v>10</v>
      </c>
    </row>
    <row r="6" spans="1:22" x14ac:dyDescent="0.35">
      <c r="A6" t="s">
        <v>31</v>
      </c>
      <c r="B6" s="5">
        <v>350</v>
      </c>
      <c r="C6" s="6">
        <v>0.94399999999999995</v>
      </c>
      <c r="D6" s="5">
        <v>370</v>
      </c>
      <c r="E6" s="5">
        <v>355</v>
      </c>
      <c r="F6" s="6">
        <v>0.95699999999999996</v>
      </c>
      <c r="G6" s="5">
        <v>370</v>
      </c>
      <c r="H6" s="5">
        <v>145</v>
      </c>
      <c r="I6" s="6">
        <v>0.73799999999999999</v>
      </c>
      <c r="J6" s="5">
        <v>195</v>
      </c>
      <c r="K6" s="5">
        <v>265</v>
      </c>
      <c r="L6" s="6">
        <v>0.94299999999999995</v>
      </c>
      <c r="M6" s="5">
        <v>280</v>
      </c>
      <c r="N6" s="5">
        <v>190</v>
      </c>
      <c r="O6" s="6">
        <v>0.98399999999999999</v>
      </c>
      <c r="P6" s="5">
        <v>195</v>
      </c>
      <c r="Q6" s="5">
        <v>220</v>
      </c>
      <c r="R6" s="6">
        <v>0.93200000000000005</v>
      </c>
      <c r="S6" s="5">
        <v>235</v>
      </c>
      <c r="T6" s="5">
        <v>145</v>
      </c>
      <c r="U6" s="6">
        <v>0.98</v>
      </c>
      <c r="V6" s="5">
        <v>150</v>
      </c>
    </row>
    <row r="7" spans="1:22" x14ac:dyDescent="0.35">
      <c r="A7" t="s">
        <v>32</v>
      </c>
      <c r="B7" s="5">
        <v>15</v>
      </c>
      <c r="C7" s="6">
        <v>0.89500000000000002</v>
      </c>
      <c r="D7" s="5">
        <v>20</v>
      </c>
      <c r="E7" s="5">
        <v>10</v>
      </c>
      <c r="F7" s="6">
        <v>0.66700000000000004</v>
      </c>
      <c r="G7" s="5">
        <v>20</v>
      </c>
      <c r="H7" s="5">
        <v>20</v>
      </c>
      <c r="I7" s="6">
        <v>0.438</v>
      </c>
      <c r="J7" s="5">
        <v>50</v>
      </c>
      <c r="K7" s="5">
        <v>15</v>
      </c>
      <c r="L7" s="6">
        <v>0.68400000000000005</v>
      </c>
      <c r="M7" s="5">
        <v>20</v>
      </c>
      <c r="N7" s="5">
        <v>10</v>
      </c>
      <c r="O7" s="6">
        <v>0.90900000000000003</v>
      </c>
      <c r="P7" s="5">
        <v>10</v>
      </c>
      <c r="Q7" s="5">
        <v>5</v>
      </c>
      <c r="R7" s="6">
        <v>0.85699999999999998</v>
      </c>
      <c r="S7" s="5">
        <v>5</v>
      </c>
      <c r="T7" s="4" t="s">
        <v>29</v>
      </c>
      <c r="U7" s="4" t="s">
        <v>29</v>
      </c>
      <c r="V7" s="5">
        <v>10</v>
      </c>
    </row>
    <row r="8" spans="1:22" x14ac:dyDescent="0.35">
      <c r="A8" t="s">
        <v>33</v>
      </c>
      <c r="B8" s="5">
        <v>5</v>
      </c>
      <c r="C8" s="6">
        <v>1</v>
      </c>
      <c r="D8" s="5">
        <v>5</v>
      </c>
      <c r="E8" s="4" t="s">
        <v>29</v>
      </c>
      <c r="F8" s="4" t="s">
        <v>29</v>
      </c>
      <c r="G8" s="4" t="s">
        <v>29</v>
      </c>
      <c r="H8" s="5">
        <v>5</v>
      </c>
      <c r="I8" s="6">
        <v>1</v>
      </c>
      <c r="J8" s="5">
        <v>5</v>
      </c>
      <c r="K8" s="4" t="s">
        <v>30</v>
      </c>
      <c r="L8" s="4" t="s">
        <v>30</v>
      </c>
      <c r="M8" s="5">
        <v>0</v>
      </c>
      <c r="N8" s="4" t="s">
        <v>29</v>
      </c>
      <c r="O8" s="4" t="s">
        <v>29</v>
      </c>
      <c r="P8" s="4" t="s">
        <v>29</v>
      </c>
      <c r="Q8" s="4" t="s">
        <v>30</v>
      </c>
      <c r="R8" s="4" t="s">
        <v>30</v>
      </c>
      <c r="S8" s="5">
        <v>0</v>
      </c>
      <c r="T8" s="4" t="s">
        <v>30</v>
      </c>
      <c r="U8" s="4" t="s">
        <v>30</v>
      </c>
      <c r="V8" s="5">
        <v>0</v>
      </c>
    </row>
    <row r="9" spans="1:22" x14ac:dyDescent="0.35">
      <c r="A9" t="s">
        <v>34</v>
      </c>
      <c r="B9" s="4" t="s">
        <v>29</v>
      </c>
      <c r="C9" s="4" t="s">
        <v>29</v>
      </c>
      <c r="D9" s="5">
        <v>5</v>
      </c>
      <c r="E9" s="4" t="s">
        <v>29</v>
      </c>
      <c r="F9" s="4" t="s">
        <v>29</v>
      </c>
      <c r="G9" s="4" t="s">
        <v>29</v>
      </c>
      <c r="H9" s="4" t="s">
        <v>29</v>
      </c>
      <c r="I9" s="4" t="s">
        <v>29</v>
      </c>
      <c r="J9" s="4" t="s">
        <v>29</v>
      </c>
      <c r="K9" s="4" t="s">
        <v>29</v>
      </c>
      <c r="L9" s="4" t="s">
        <v>29</v>
      </c>
      <c r="M9" s="4" t="s">
        <v>29</v>
      </c>
      <c r="N9" s="4" t="s">
        <v>30</v>
      </c>
      <c r="O9" s="4" t="s">
        <v>30</v>
      </c>
      <c r="P9" s="5">
        <v>0</v>
      </c>
      <c r="Q9" s="4" t="s">
        <v>29</v>
      </c>
      <c r="R9" s="4" t="s">
        <v>29</v>
      </c>
      <c r="S9" s="4" t="s">
        <v>29</v>
      </c>
      <c r="T9" s="4" t="s">
        <v>30</v>
      </c>
      <c r="U9" s="4" t="s">
        <v>30</v>
      </c>
      <c r="V9" s="5">
        <v>0</v>
      </c>
    </row>
    <row r="10" spans="1:22" x14ac:dyDescent="0.35">
      <c r="A10" t="s">
        <v>35</v>
      </c>
      <c r="B10" s="5">
        <v>10</v>
      </c>
      <c r="C10" s="6">
        <v>1</v>
      </c>
      <c r="D10" s="5">
        <v>10</v>
      </c>
      <c r="E10" s="4" t="s">
        <v>29</v>
      </c>
      <c r="F10" s="4" t="s">
        <v>29</v>
      </c>
      <c r="G10" s="4" t="s">
        <v>29</v>
      </c>
      <c r="H10" s="5">
        <v>0</v>
      </c>
      <c r="I10" s="6">
        <v>0</v>
      </c>
      <c r="J10" s="4" t="s">
        <v>29</v>
      </c>
      <c r="K10" s="4" t="s">
        <v>30</v>
      </c>
      <c r="L10" s="4" t="s">
        <v>30</v>
      </c>
      <c r="M10" s="5">
        <v>0</v>
      </c>
      <c r="N10" s="4" t="s">
        <v>29</v>
      </c>
      <c r="O10" s="4" t="s">
        <v>29</v>
      </c>
      <c r="P10" s="4" t="s">
        <v>29</v>
      </c>
      <c r="Q10" s="5">
        <v>5</v>
      </c>
      <c r="R10" s="6">
        <v>1</v>
      </c>
      <c r="S10" s="5">
        <v>5</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29</v>
      </c>
      <c r="C12" s="4" t="s">
        <v>29</v>
      </c>
      <c r="D12" s="4" t="s">
        <v>29</v>
      </c>
      <c r="E12" s="4" t="s">
        <v>29</v>
      </c>
      <c r="F12" s="4" t="s">
        <v>29</v>
      </c>
      <c r="G12" s="4" t="s">
        <v>29</v>
      </c>
      <c r="H12" s="4" t="s">
        <v>29</v>
      </c>
      <c r="I12" s="4" t="s">
        <v>29</v>
      </c>
      <c r="J12" s="5">
        <v>15</v>
      </c>
      <c r="K12" s="4" t="s">
        <v>29</v>
      </c>
      <c r="L12" s="4" t="s">
        <v>29</v>
      </c>
      <c r="M12" s="4" t="s">
        <v>29</v>
      </c>
      <c r="N12" s="4" t="s">
        <v>29</v>
      </c>
      <c r="O12" s="4" t="s">
        <v>29</v>
      </c>
      <c r="P12" s="4" t="s">
        <v>29</v>
      </c>
      <c r="Q12" s="4" t="s">
        <v>29</v>
      </c>
      <c r="R12" s="4" t="s">
        <v>29</v>
      </c>
      <c r="S12" s="4" t="s">
        <v>29</v>
      </c>
      <c r="T12" s="4" t="s">
        <v>29</v>
      </c>
      <c r="U12" s="4" t="s">
        <v>29</v>
      </c>
      <c r="V12" s="4" t="s">
        <v>29</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29</v>
      </c>
      <c r="C14" s="4" t="s">
        <v>29</v>
      </c>
      <c r="D14" s="4" t="s">
        <v>29</v>
      </c>
      <c r="E14" s="4" t="s">
        <v>29</v>
      </c>
      <c r="F14" s="4" t="s">
        <v>29</v>
      </c>
      <c r="G14" s="4" t="s">
        <v>29</v>
      </c>
      <c r="H14" s="4" t="s">
        <v>29</v>
      </c>
      <c r="I14" s="4" t="s">
        <v>29</v>
      </c>
      <c r="J14" s="5">
        <v>5</v>
      </c>
      <c r="K14" s="4" t="s">
        <v>29</v>
      </c>
      <c r="L14" s="4" t="s">
        <v>29</v>
      </c>
      <c r="M14" s="4" t="s">
        <v>29</v>
      </c>
      <c r="N14" s="4" t="s">
        <v>29</v>
      </c>
      <c r="O14" s="4" t="s">
        <v>29</v>
      </c>
      <c r="P14" s="4" t="s">
        <v>29</v>
      </c>
      <c r="Q14" s="4" t="s">
        <v>29</v>
      </c>
      <c r="R14" s="4" t="s">
        <v>29</v>
      </c>
      <c r="S14" s="4" t="s">
        <v>29</v>
      </c>
      <c r="T14" s="4" t="s">
        <v>29</v>
      </c>
      <c r="U14" s="4" t="s">
        <v>29</v>
      </c>
      <c r="V14" s="4" t="s">
        <v>29</v>
      </c>
    </row>
    <row r="15" spans="1:22" x14ac:dyDescent="0.35">
      <c r="A15" t="s">
        <v>40</v>
      </c>
      <c r="B15" s="5">
        <v>105</v>
      </c>
      <c r="C15" s="6">
        <v>0.92100000000000004</v>
      </c>
      <c r="D15" s="5">
        <v>115</v>
      </c>
      <c r="E15" s="5">
        <v>105</v>
      </c>
      <c r="F15" s="6">
        <v>0.85799999999999998</v>
      </c>
      <c r="G15" s="5">
        <v>120</v>
      </c>
      <c r="H15" s="5">
        <v>60</v>
      </c>
      <c r="I15" s="6">
        <v>0.75600000000000001</v>
      </c>
      <c r="J15" s="5">
        <v>80</v>
      </c>
      <c r="K15" s="5">
        <v>40</v>
      </c>
      <c r="L15" s="6">
        <v>0.72699999999999998</v>
      </c>
      <c r="M15" s="5">
        <v>55</v>
      </c>
      <c r="N15" s="5">
        <v>65</v>
      </c>
      <c r="O15" s="6">
        <v>0.98499999999999999</v>
      </c>
      <c r="P15" s="5">
        <v>65</v>
      </c>
      <c r="Q15" s="5">
        <v>65</v>
      </c>
      <c r="R15" s="6">
        <v>0.91800000000000004</v>
      </c>
      <c r="S15" s="5">
        <v>75</v>
      </c>
      <c r="T15" s="5">
        <v>70</v>
      </c>
      <c r="U15" s="6">
        <v>0.94499999999999995</v>
      </c>
      <c r="V15" s="5">
        <v>75</v>
      </c>
    </row>
    <row r="16" spans="1:22" x14ac:dyDescent="0.35">
      <c r="A16" t="s">
        <v>41</v>
      </c>
      <c r="B16" s="5">
        <v>5</v>
      </c>
      <c r="C16" s="6">
        <v>0.38900000000000001</v>
      </c>
      <c r="D16" s="5">
        <v>20</v>
      </c>
      <c r="E16" s="5">
        <v>10</v>
      </c>
      <c r="F16" s="6">
        <v>0.42899999999999999</v>
      </c>
      <c r="G16" s="5">
        <v>20</v>
      </c>
      <c r="H16" s="5">
        <v>15</v>
      </c>
      <c r="I16" s="6">
        <v>0.61899999999999999</v>
      </c>
      <c r="J16" s="5">
        <v>20</v>
      </c>
      <c r="K16" s="5">
        <v>5</v>
      </c>
      <c r="L16" s="6">
        <v>0.83299999999999996</v>
      </c>
      <c r="M16" s="5">
        <v>5</v>
      </c>
      <c r="N16" s="5">
        <v>10</v>
      </c>
      <c r="O16" s="6">
        <v>1</v>
      </c>
      <c r="P16" s="5">
        <v>10</v>
      </c>
      <c r="Q16" s="4" t="s">
        <v>29</v>
      </c>
      <c r="R16" s="4" t="s">
        <v>29</v>
      </c>
      <c r="S16" s="4" t="s">
        <v>29</v>
      </c>
      <c r="T16" s="5">
        <v>5</v>
      </c>
      <c r="U16" s="6">
        <v>1</v>
      </c>
      <c r="V16" s="5">
        <v>5</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29</v>
      </c>
      <c r="O18" s="4" t="s">
        <v>29</v>
      </c>
      <c r="P18" s="4" t="s">
        <v>29</v>
      </c>
      <c r="Q18" s="4" t="s">
        <v>29</v>
      </c>
      <c r="R18" s="4" t="s">
        <v>29</v>
      </c>
      <c r="S18" s="4" t="s">
        <v>29</v>
      </c>
      <c r="T18" s="4" t="s">
        <v>29</v>
      </c>
      <c r="U18" s="4" t="s">
        <v>29</v>
      </c>
      <c r="V18" s="4" t="s">
        <v>29</v>
      </c>
    </row>
    <row r="19" spans="1:22" x14ac:dyDescent="0.35">
      <c r="A19" t="s">
        <v>44</v>
      </c>
      <c r="B19" s="4" t="s">
        <v>30</v>
      </c>
      <c r="C19" s="4" t="s">
        <v>30</v>
      </c>
      <c r="D19" s="5">
        <v>0</v>
      </c>
      <c r="E19" s="4" t="s">
        <v>29</v>
      </c>
      <c r="F19" s="4" t="s">
        <v>29</v>
      </c>
      <c r="G19" s="4" t="s">
        <v>29</v>
      </c>
      <c r="H19" s="4" t="s">
        <v>29</v>
      </c>
      <c r="I19" s="4" t="s">
        <v>29</v>
      </c>
      <c r="J19" s="4" t="s">
        <v>29</v>
      </c>
      <c r="K19" s="5">
        <v>5</v>
      </c>
      <c r="L19" s="6">
        <v>1</v>
      </c>
      <c r="M19" s="5">
        <v>5</v>
      </c>
      <c r="N19" s="4" t="s">
        <v>30</v>
      </c>
      <c r="O19" s="4" t="s">
        <v>30</v>
      </c>
      <c r="P19" s="5">
        <v>0</v>
      </c>
      <c r="Q19" s="4" t="s">
        <v>29</v>
      </c>
      <c r="R19" s="4" t="s">
        <v>29</v>
      </c>
      <c r="S19" s="4" t="s">
        <v>29</v>
      </c>
      <c r="T19" s="4" t="s">
        <v>29</v>
      </c>
      <c r="U19" s="4" t="s">
        <v>29</v>
      </c>
      <c r="V19" s="4" t="s">
        <v>29</v>
      </c>
    </row>
    <row r="20" spans="1:22" x14ac:dyDescent="0.35">
      <c r="A20" t="s">
        <v>45</v>
      </c>
      <c r="B20" s="4" t="s">
        <v>30</v>
      </c>
      <c r="C20" s="4" t="s">
        <v>30</v>
      </c>
      <c r="D20" s="5">
        <v>0</v>
      </c>
      <c r="E20" s="4" t="s">
        <v>30</v>
      </c>
      <c r="F20" s="4" t="s">
        <v>30</v>
      </c>
      <c r="G20" s="5">
        <v>0</v>
      </c>
      <c r="H20" s="4" t="s">
        <v>30</v>
      </c>
      <c r="I20" s="4" t="s">
        <v>30</v>
      </c>
      <c r="J20" s="5">
        <v>0</v>
      </c>
      <c r="K20" s="4" t="s">
        <v>29</v>
      </c>
      <c r="L20" s="4" t="s">
        <v>29</v>
      </c>
      <c r="M20" s="4" t="s">
        <v>29</v>
      </c>
      <c r="N20" s="4" t="s">
        <v>29</v>
      </c>
      <c r="O20" s="4" t="s">
        <v>29</v>
      </c>
      <c r="P20" s="4" t="s">
        <v>29</v>
      </c>
      <c r="Q20" s="5">
        <v>5</v>
      </c>
      <c r="R20" s="6">
        <v>0.75</v>
      </c>
      <c r="S20" s="5">
        <v>10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25</v>
      </c>
      <c r="C22" s="6">
        <v>0.83299999999999996</v>
      </c>
      <c r="D22" s="5">
        <v>30</v>
      </c>
      <c r="E22" s="5">
        <v>5</v>
      </c>
      <c r="F22" s="6">
        <v>0.6</v>
      </c>
      <c r="G22" s="5">
        <v>10</v>
      </c>
      <c r="H22" s="5">
        <v>5</v>
      </c>
      <c r="I22" s="6">
        <v>1</v>
      </c>
      <c r="J22" s="5">
        <v>5</v>
      </c>
      <c r="K22" s="4" t="s">
        <v>29</v>
      </c>
      <c r="L22" s="4" t="s">
        <v>29</v>
      </c>
      <c r="M22" s="4" t="s">
        <v>29</v>
      </c>
      <c r="N22" s="4" t="s">
        <v>30</v>
      </c>
      <c r="O22" s="4" t="s">
        <v>30</v>
      </c>
      <c r="P22" s="5">
        <v>0</v>
      </c>
      <c r="Q22" s="4" t="s">
        <v>29</v>
      </c>
      <c r="R22" s="4" t="s">
        <v>29</v>
      </c>
      <c r="S22" s="4" t="s">
        <v>29</v>
      </c>
      <c r="T22" s="4" t="s">
        <v>29</v>
      </c>
      <c r="U22" s="4" t="s">
        <v>29</v>
      </c>
      <c r="V22" s="4" t="s">
        <v>29</v>
      </c>
    </row>
    <row r="23" spans="1:22" x14ac:dyDescent="0.35">
      <c r="A23" t="s">
        <v>48</v>
      </c>
      <c r="B23" s="4" t="s">
        <v>30</v>
      </c>
      <c r="C23" s="4" t="s">
        <v>30</v>
      </c>
      <c r="D23" s="5">
        <v>0</v>
      </c>
      <c r="E23" s="4" t="s">
        <v>29</v>
      </c>
      <c r="F23" s="4" t="s">
        <v>29</v>
      </c>
      <c r="G23" s="4" t="s">
        <v>29</v>
      </c>
      <c r="H23" s="4" t="s">
        <v>29</v>
      </c>
      <c r="I23" s="4" t="s">
        <v>29</v>
      </c>
      <c r="J23" s="4" t="s">
        <v>29</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5">
        <v>40</v>
      </c>
      <c r="C25" s="6">
        <v>0.91100000000000003</v>
      </c>
      <c r="D25" s="5">
        <v>45</v>
      </c>
      <c r="E25" s="5">
        <v>15</v>
      </c>
      <c r="F25" s="6">
        <v>0.875</v>
      </c>
      <c r="G25" s="5">
        <v>15</v>
      </c>
      <c r="H25" s="5">
        <v>5</v>
      </c>
      <c r="I25" s="6">
        <v>1</v>
      </c>
      <c r="J25" s="5">
        <v>5</v>
      </c>
      <c r="K25" s="5">
        <v>10</v>
      </c>
      <c r="L25" s="6">
        <v>1</v>
      </c>
      <c r="M25" s="5">
        <v>10</v>
      </c>
      <c r="N25" s="4" t="s">
        <v>30</v>
      </c>
      <c r="O25" s="4" t="s">
        <v>30</v>
      </c>
      <c r="P25" s="5">
        <v>0</v>
      </c>
      <c r="Q25" s="4" t="s">
        <v>29</v>
      </c>
      <c r="R25" s="4" t="s">
        <v>29</v>
      </c>
      <c r="S25" s="4" t="s">
        <v>29</v>
      </c>
      <c r="T25" s="5">
        <v>5</v>
      </c>
      <c r="U25" s="6">
        <v>0.85699999999999998</v>
      </c>
      <c r="V25" s="5">
        <v>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125</v>
      </c>
      <c r="C29" s="6">
        <v>0.93400000000000005</v>
      </c>
      <c r="D29" s="5">
        <v>135</v>
      </c>
      <c r="E29" s="5">
        <v>25</v>
      </c>
      <c r="F29" s="6">
        <v>0.79300000000000004</v>
      </c>
      <c r="G29" s="5">
        <v>30</v>
      </c>
      <c r="H29" s="5">
        <v>50</v>
      </c>
      <c r="I29" s="6">
        <v>0.96099999999999997</v>
      </c>
      <c r="J29" s="5">
        <v>50</v>
      </c>
      <c r="K29" s="5">
        <v>30</v>
      </c>
      <c r="L29" s="6">
        <v>1</v>
      </c>
      <c r="M29" s="5">
        <v>30</v>
      </c>
      <c r="N29" s="5">
        <v>10</v>
      </c>
      <c r="O29" s="6">
        <v>1</v>
      </c>
      <c r="P29" s="5">
        <v>10</v>
      </c>
      <c r="Q29" s="5">
        <v>5</v>
      </c>
      <c r="R29" s="6">
        <v>1</v>
      </c>
      <c r="S29" s="5">
        <v>5</v>
      </c>
      <c r="T29" s="4" t="s">
        <v>30</v>
      </c>
      <c r="U29" s="4" t="s">
        <v>30</v>
      </c>
      <c r="V29" s="5">
        <v>0</v>
      </c>
    </row>
    <row r="30" spans="1:22" x14ac:dyDescent="0.35">
      <c r="A30" t="s">
        <v>55</v>
      </c>
      <c r="B30" s="5">
        <v>35</v>
      </c>
      <c r="C30" s="6">
        <v>0.90200000000000002</v>
      </c>
      <c r="D30" s="5">
        <v>40</v>
      </c>
      <c r="E30" s="5">
        <v>30</v>
      </c>
      <c r="F30" s="6">
        <v>0.88200000000000001</v>
      </c>
      <c r="G30" s="5">
        <v>35</v>
      </c>
      <c r="H30" s="5">
        <v>15</v>
      </c>
      <c r="I30" s="6">
        <v>0.81299999999999994</v>
      </c>
      <c r="J30" s="5">
        <v>15</v>
      </c>
      <c r="K30" s="4" t="s">
        <v>29</v>
      </c>
      <c r="L30" s="4" t="s">
        <v>29</v>
      </c>
      <c r="M30" s="5">
        <v>5</v>
      </c>
      <c r="N30" s="4" t="s">
        <v>29</v>
      </c>
      <c r="O30" s="4" t="s">
        <v>29</v>
      </c>
      <c r="P30" s="4" t="s">
        <v>29</v>
      </c>
      <c r="Q30" s="4" t="s">
        <v>29</v>
      </c>
      <c r="R30" s="4" t="s">
        <v>29</v>
      </c>
      <c r="S30" s="4" t="s">
        <v>29</v>
      </c>
      <c r="T30" s="4" t="s">
        <v>29</v>
      </c>
      <c r="U30" s="4" t="s">
        <v>29</v>
      </c>
      <c r="V30" s="4" t="s">
        <v>29</v>
      </c>
    </row>
    <row r="31" spans="1:22" x14ac:dyDescent="0.35">
      <c r="A31" t="s">
        <v>56</v>
      </c>
      <c r="B31" s="4" t="s">
        <v>29</v>
      </c>
      <c r="C31" s="4" t="s">
        <v>29</v>
      </c>
      <c r="D31" s="5">
        <v>10</v>
      </c>
      <c r="E31" s="5">
        <v>0</v>
      </c>
      <c r="F31" s="6">
        <v>0</v>
      </c>
      <c r="G31" s="4" t="s">
        <v>29</v>
      </c>
      <c r="H31" s="4" t="s">
        <v>29</v>
      </c>
      <c r="I31" s="4" t="s">
        <v>29</v>
      </c>
      <c r="J31" s="5">
        <v>5</v>
      </c>
      <c r="K31" s="4" t="s">
        <v>29</v>
      </c>
      <c r="L31" s="4" t="s">
        <v>29</v>
      </c>
      <c r="M31" s="4" t="s">
        <v>29</v>
      </c>
      <c r="N31" s="5">
        <v>0</v>
      </c>
      <c r="O31" s="6">
        <v>0</v>
      </c>
      <c r="P31" s="4" t="s">
        <v>29</v>
      </c>
      <c r="Q31" s="4" t="s">
        <v>29</v>
      </c>
      <c r="R31" s="4" t="s">
        <v>29</v>
      </c>
      <c r="S31" s="4" t="s">
        <v>29</v>
      </c>
      <c r="T31" s="4" t="s">
        <v>30</v>
      </c>
      <c r="U31" s="4" t="s">
        <v>30</v>
      </c>
      <c r="V31" s="5">
        <v>0</v>
      </c>
    </row>
    <row r="32" spans="1:22" x14ac:dyDescent="0.35">
      <c r="A32" t="s">
        <v>57</v>
      </c>
      <c r="B32" s="4" t="s">
        <v>29</v>
      </c>
      <c r="C32" s="4" t="s">
        <v>29</v>
      </c>
      <c r="D32" s="5">
        <v>10</v>
      </c>
      <c r="E32" s="5">
        <v>0</v>
      </c>
      <c r="F32" s="6">
        <v>0</v>
      </c>
      <c r="G32" s="4" t="s">
        <v>29</v>
      </c>
      <c r="H32" s="5">
        <v>0</v>
      </c>
      <c r="I32" s="6">
        <v>0</v>
      </c>
      <c r="J32" s="4" t="s">
        <v>29</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5</v>
      </c>
      <c r="C33" s="6">
        <v>1</v>
      </c>
      <c r="D33" s="5">
        <v>5</v>
      </c>
      <c r="E33" s="4" t="s">
        <v>29</v>
      </c>
      <c r="F33" s="4" t="s">
        <v>29</v>
      </c>
      <c r="G33" s="4" t="s">
        <v>29</v>
      </c>
      <c r="H33" s="4" t="s">
        <v>29</v>
      </c>
      <c r="I33" s="4" t="s">
        <v>29</v>
      </c>
      <c r="J33" s="4" t="s">
        <v>29</v>
      </c>
      <c r="K33" s="4" t="s">
        <v>30</v>
      </c>
      <c r="L33" s="4" t="s">
        <v>30</v>
      </c>
      <c r="M33" s="5">
        <v>0</v>
      </c>
      <c r="N33" s="5">
        <v>0</v>
      </c>
      <c r="O33" s="6">
        <v>0</v>
      </c>
      <c r="P33" s="4" t="s">
        <v>29</v>
      </c>
      <c r="Q33" s="4" t="s">
        <v>29</v>
      </c>
      <c r="R33" s="4" t="s">
        <v>29</v>
      </c>
      <c r="S33" s="4" t="s">
        <v>29</v>
      </c>
      <c r="T33" s="4" t="s">
        <v>29</v>
      </c>
      <c r="U33" s="4" t="s">
        <v>29</v>
      </c>
      <c r="V33" s="4" t="s">
        <v>29</v>
      </c>
    </row>
    <row r="34" spans="1:22" x14ac:dyDescent="0.35">
      <c r="A34" t="s">
        <v>59</v>
      </c>
      <c r="B34" s="4" t="s">
        <v>29</v>
      </c>
      <c r="C34" s="4" t="s">
        <v>29</v>
      </c>
      <c r="D34" s="4" t="s">
        <v>29</v>
      </c>
      <c r="E34" s="4" t="s">
        <v>29</v>
      </c>
      <c r="F34" s="4" t="s">
        <v>29</v>
      </c>
      <c r="G34" s="4" t="s">
        <v>29</v>
      </c>
      <c r="H34" s="4" t="s">
        <v>29</v>
      </c>
      <c r="I34" s="4" t="s">
        <v>29</v>
      </c>
      <c r="J34" s="5">
        <v>5</v>
      </c>
      <c r="K34" s="4" t="s">
        <v>29</v>
      </c>
      <c r="L34" s="4" t="s">
        <v>29</v>
      </c>
      <c r="M34" s="4" t="s">
        <v>29</v>
      </c>
      <c r="N34" s="4" t="s">
        <v>29</v>
      </c>
      <c r="O34" s="4" t="s">
        <v>29</v>
      </c>
      <c r="P34" s="4" t="s">
        <v>29</v>
      </c>
      <c r="Q34" s="4" t="s">
        <v>29</v>
      </c>
      <c r="R34" s="4" t="s">
        <v>29</v>
      </c>
      <c r="S34" s="5">
        <v>5</v>
      </c>
      <c r="T34" s="4" t="s">
        <v>29</v>
      </c>
      <c r="U34" s="4" t="s">
        <v>29</v>
      </c>
      <c r="V34" s="4" t="s">
        <v>29</v>
      </c>
    </row>
    <row r="35" spans="1:22" x14ac:dyDescent="0.35">
      <c r="A35" t="s">
        <v>60</v>
      </c>
      <c r="B35" s="5">
        <v>10</v>
      </c>
      <c r="C35" s="6">
        <v>1</v>
      </c>
      <c r="D35" s="5">
        <v>10</v>
      </c>
      <c r="E35" s="4" t="s">
        <v>29</v>
      </c>
      <c r="F35" s="4" t="s">
        <v>29</v>
      </c>
      <c r="G35" s="4" t="s">
        <v>29</v>
      </c>
      <c r="H35" s="4" t="s">
        <v>29</v>
      </c>
      <c r="I35" s="4" t="s">
        <v>29</v>
      </c>
      <c r="J35" s="4" t="s">
        <v>29</v>
      </c>
      <c r="K35" s="4" t="s">
        <v>30</v>
      </c>
      <c r="L35" s="4" t="s">
        <v>30</v>
      </c>
      <c r="M35" s="5">
        <v>0</v>
      </c>
      <c r="N35" s="4" t="s">
        <v>30</v>
      </c>
      <c r="O35" s="4" t="s">
        <v>30</v>
      </c>
      <c r="P35" s="5">
        <v>0</v>
      </c>
      <c r="Q35" s="4" t="s">
        <v>30</v>
      </c>
      <c r="R35" s="4" t="s">
        <v>30</v>
      </c>
      <c r="S35" s="5">
        <v>0</v>
      </c>
      <c r="T35" s="4" t="s">
        <v>30</v>
      </c>
      <c r="U35" s="4" t="s">
        <v>30</v>
      </c>
      <c r="V35" s="5">
        <v>0</v>
      </c>
    </row>
    <row r="36" spans="1:22" x14ac:dyDescent="0.35">
      <c r="A36" t="s">
        <v>61</v>
      </c>
      <c r="B36" s="5">
        <v>5</v>
      </c>
      <c r="C36" s="6">
        <v>1</v>
      </c>
      <c r="D36" s="5">
        <v>5</v>
      </c>
      <c r="E36" s="4" t="s">
        <v>29</v>
      </c>
      <c r="F36" s="4" t="s">
        <v>29</v>
      </c>
      <c r="G36" s="5">
        <v>5</v>
      </c>
      <c r="H36" s="5">
        <v>10</v>
      </c>
      <c r="I36" s="6">
        <v>1</v>
      </c>
      <c r="J36" s="5">
        <v>10</v>
      </c>
      <c r="K36" s="4" t="s">
        <v>30</v>
      </c>
      <c r="L36" s="4" t="s">
        <v>30</v>
      </c>
      <c r="M36" s="5">
        <v>0</v>
      </c>
      <c r="N36" s="4" t="s">
        <v>29</v>
      </c>
      <c r="O36" s="4" t="s">
        <v>29</v>
      </c>
      <c r="P36" s="4" t="s">
        <v>29</v>
      </c>
      <c r="Q36" s="5">
        <v>10</v>
      </c>
      <c r="R36" s="6">
        <v>1</v>
      </c>
      <c r="S36" s="5">
        <v>10</v>
      </c>
      <c r="T36" s="4" t="s">
        <v>30</v>
      </c>
      <c r="U36" s="4" t="s">
        <v>30</v>
      </c>
      <c r="V36" s="5">
        <v>0</v>
      </c>
    </row>
    <row r="37" spans="1:22" x14ac:dyDescent="0.35">
      <c r="A37" t="s">
        <v>62</v>
      </c>
      <c r="B37" s="5">
        <v>5</v>
      </c>
      <c r="C37" s="6">
        <v>0.85699999999999998</v>
      </c>
      <c r="D37" s="5">
        <v>5</v>
      </c>
      <c r="E37" s="5">
        <v>20</v>
      </c>
      <c r="F37" s="6">
        <v>1</v>
      </c>
      <c r="G37" s="5">
        <v>20</v>
      </c>
      <c r="H37" s="5">
        <v>15</v>
      </c>
      <c r="I37" s="6">
        <v>0.81</v>
      </c>
      <c r="J37" s="5">
        <v>20</v>
      </c>
      <c r="K37" s="4" t="s">
        <v>29</v>
      </c>
      <c r="L37" s="4" t="s">
        <v>29</v>
      </c>
      <c r="M37" s="4" t="s">
        <v>29</v>
      </c>
      <c r="N37" s="4" t="s">
        <v>29</v>
      </c>
      <c r="O37" s="4" t="s">
        <v>29</v>
      </c>
      <c r="P37" s="4" t="s">
        <v>29</v>
      </c>
      <c r="Q37" s="4" t="s">
        <v>30</v>
      </c>
      <c r="R37" s="4" t="s">
        <v>30</v>
      </c>
      <c r="S37" s="5">
        <v>0</v>
      </c>
      <c r="T37" s="5">
        <v>0</v>
      </c>
      <c r="U37" s="6">
        <v>0</v>
      </c>
      <c r="V37" s="4" t="s">
        <v>29</v>
      </c>
    </row>
    <row r="38" spans="1:22" x14ac:dyDescent="0.35">
      <c r="A38" t="s">
        <v>63</v>
      </c>
      <c r="B38" s="5">
        <v>5</v>
      </c>
      <c r="C38" s="6">
        <v>1</v>
      </c>
      <c r="D38" s="5">
        <v>5</v>
      </c>
      <c r="E38" s="4" t="s">
        <v>29</v>
      </c>
      <c r="F38" s="4" t="s">
        <v>29</v>
      </c>
      <c r="G38" s="4" t="s">
        <v>29</v>
      </c>
      <c r="H38" s="5">
        <v>0</v>
      </c>
      <c r="I38" s="6">
        <v>0</v>
      </c>
      <c r="J38" s="4" t="s">
        <v>29</v>
      </c>
      <c r="K38" s="4" t="s">
        <v>30</v>
      </c>
      <c r="L38" s="4" t="s">
        <v>30</v>
      </c>
      <c r="M38" s="5">
        <v>0</v>
      </c>
      <c r="N38" s="4" t="s">
        <v>30</v>
      </c>
      <c r="O38" s="4" t="s">
        <v>30</v>
      </c>
      <c r="P38" s="5">
        <v>0</v>
      </c>
      <c r="Q38" s="4" t="s">
        <v>30</v>
      </c>
      <c r="R38" s="4" t="s">
        <v>30</v>
      </c>
      <c r="S38" s="5">
        <v>0</v>
      </c>
      <c r="T38" s="4" t="s">
        <v>29</v>
      </c>
      <c r="U38" s="4" t="s">
        <v>29</v>
      </c>
      <c r="V38" s="4" t="s">
        <v>29</v>
      </c>
    </row>
    <row r="39" spans="1:22" x14ac:dyDescent="0.35">
      <c r="A39" t="s">
        <v>64</v>
      </c>
      <c r="B39" s="5">
        <v>20</v>
      </c>
      <c r="C39" s="6">
        <v>1</v>
      </c>
      <c r="D39" s="5">
        <v>20</v>
      </c>
      <c r="E39" s="5">
        <v>25</v>
      </c>
      <c r="F39" s="6">
        <v>0.83299999999999996</v>
      </c>
      <c r="G39" s="5">
        <v>30</v>
      </c>
      <c r="H39" s="5">
        <v>15</v>
      </c>
      <c r="I39" s="6">
        <v>0.83299999999999996</v>
      </c>
      <c r="J39" s="5">
        <v>20</v>
      </c>
      <c r="K39" s="5">
        <v>10</v>
      </c>
      <c r="L39" s="6">
        <v>1</v>
      </c>
      <c r="M39" s="5">
        <v>10</v>
      </c>
      <c r="N39" s="5">
        <v>5</v>
      </c>
      <c r="O39" s="6">
        <v>1</v>
      </c>
      <c r="P39" s="5">
        <v>5</v>
      </c>
      <c r="Q39" s="4" t="s">
        <v>29</v>
      </c>
      <c r="R39" s="4" t="s">
        <v>29</v>
      </c>
      <c r="S39" s="4" t="s">
        <v>29</v>
      </c>
      <c r="T39" s="4" t="s">
        <v>29</v>
      </c>
      <c r="U39" s="4" t="s">
        <v>29</v>
      </c>
      <c r="V39" s="5">
        <v>5</v>
      </c>
    </row>
    <row r="40" spans="1:22" x14ac:dyDescent="0.35">
      <c r="A40" t="s">
        <v>65</v>
      </c>
      <c r="B40" s="4" t="s">
        <v>29</v>
      </c>
      <c r="C40" s="4" t="s">
        <v>29</v>
      </c>
      <c r="D40" s="4" t="s">
        <v>29</v>
      </c>
      <c r="E40" s="5">
        <v>35</v>
      </c>
      <c r="F40" s="6">
        <v>1</v>
      </c>
      <c r="G40" s="5">
        <v>35</v>
      </c>
      <c r="H40" s="4" t="s">
        <v>29</v>
      </c>
      <c r="I40" s="4" t="s">
        <v>29</v>
      </c>
      <c r="J40" s="5">
        <v>5</v>
      </c>
      <c r="K40" s="5">
        <v>20</v>
      </c>
      <c r="L40" s="6">
        <v>1</v>
      </c>
      <c r="M40" s="5">
        <v>20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800</v>
      </c>
      <c r="C42" s="8">
        <v>0.89900000000000002</v>
      </c>
      <c r="D42" s="7">
        <v>890</v>
      </c>
      <c r="E42" s="7">
        <v>660</v>
      </c>
      <c r="F42" s="8">
        <v>0.88600000000000001</v>
      </c>
      <c r="G42" s="7">
        <v>745</v>
      </c>
      <c r="H42" s="7">
        <v>380</v>
      </c>
      <c r="I42" s="8">
        <v>0.71299999999999997</v>
      </c>
      <c r="J42" s="7">
        <v>535</v>
      </c>
      <c r="K42" s="7">
        <v>410</v>
      </c>
      <c r="L42" s="8">
        <v>0.90500000000000003</v>
      </c>
      <c r="M42" s="7">
        <v>450</v>
      </c>
      <c r="N42" s="7">
        <v>310</v>
      </c>
      <c r="O42" s="8">
        <v>0.96299999999999997</v>
      </c>
      <c r="P42" s="7">
        <v>320</v>
      </c>
      <c r="Q42" s="7">
        <v>345</v>
      </c>
      <c r="R42" s="8">
        <v>0.91800000000000004</v>
      </c>
      <c r="S42" s="7">
        <v>380</v>
      </c>
      <c r="T42" s="7">
        <v>255</v>
      </c>
      <c r="U42" s="8">
        <v>0.88800000000000001</v>
      </c>
      <c r="V42" s="7">
        <v>285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105</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15</v>
      </c>
      <c r="C5" s="6">
        <v>1</v>
      </c>
      <c r="D5" s="5">
        <v>15</v>
      </c>
      <c r="E5" s="5">
        <v>10</v>
      </c>
      <c r="F5" s="6">
        <v>1</v>
      </c>
      <c r="G5" s="5">
        <v>10</v>
      </c>
      <c r="H5" s="4" t="s">
        <v>29</v>
      </c>
      <c r="I5" s="4" t="s">
        <v>29</v>
      </c>
      <c r="J5" s="5">
        <v>5</v>
      </c>
      <c r="K5" s="4" t="s">
        <v>29</v>
      </c>
      <c r="L5" s="4" t="s">
        <v>29</v>
      </c>
      <c r="M5" s="4" t="s">
        <v>29</v>
      </c>
      <c r="N5" s="5">
        <v>10</v>
      </c>
      <c r="O5" s="6">
        <v>0.8</v>
      </c>
      <c r="P5" s="5">
        <v>10</v>
      </c>
      <c r="Q5" s="5">
        <v>10</v>
      </c>
      <c r="R5" s="6">
        <v>1</v>
      </c>
      <c r="S5" s="5">
        <v>10</v>
      </c>
      <c r="T5" s="5">
        <v>30</v>
      </c>
      <c r="U5" s="6">
        <v>1</v>
      </c>
      <c r="V5" s="5">
        <v>30</v>
      </c>
    </row>
    <row r="6" spans="1:22" x14ac:dyDescent="0.35">
      <c r="A6" t="s">
        <v>31</v>
      </c>
      <c r="B6" s="5">
        <v>225</v>
      </c>
      <c r="C6" s="6">
        <v>0.93700000000000006</v>
      </c>
      <c r="D6" s="5">
        <v>240</v>
      </c>
      <c r="E6" s="5">
        <v>310</v>
      </c>
      <c r="F6" s="6">
        <v>0.92200000000000004</v>
      </c>
      <c r="G6" s="5">
        <v>335</v>
      </c>
      <c r="H6" s="5">
        <v>265</v>
      </c>
      <c r="I6" s="6">
        <v>0.90500000000000003</v>
      </c>
      <c r="J6" s="5">
        <v>295</v>
      </c>
      <c r="K6" s="5">
        <v>250</v>
      </c>
      <c r="L6" s="6">
        <v>0.95399999999999996</v>
      </c>
      <c r="M6" s="5">
        <v>260</v>
      </c>
      <c r="N6" s="5">
        <v>220</v>
      </c>
      <c r="O6" s="6">
        <v>0.93700000000000006</v>
      </c>
      <c r="P6" s="5">
        <v>235</v>
      </c>
      <c r="Q6" s="5">
        <v>205</v>
      </c>
      <c r="R6" s="6">
        <v>0.92</v>
      </c>
      <c r="S6" s="5">
        <v>225</v>
      </c>
      <c r="T6" s="5">
        <v>195</v>
      </c>
      <c r="U6" s="6">
        <v>0.874</v>
      </c>
      <c r="V6" s="5">
        <v>225</v>
      </c>
    </row>
    <row r="7" spans="1:22" x14ac:dyDescent="0.35">
      <c r="A7" t="s">
        <v>32</v>
      </c>
      <c r="B7" s="5">
        <v>15</v>
      </c>
      <c r="C7" s="6">
        <v>0.73699999999999999</v>
      </c>
      <c r="D7" s="5">
        <v>20</v>
      </c>
      <c r="E7" s="5">
        <v>15</v>
      </c>
      <c r="F7" s="6">
        <v>0.48499999999999999</v>
      </c>
      <c r="G7" s="5">
        <v>35</v>
      </c>
      <c r="H7" s="5">
        <v>35</v>
      </c>
      <c r="I7" s="6">
        <v>0.78700000000000003</v>
      </c>
      <c r="J7" s="5">
        <v>45</v>
      </c>
      <c r="K7" s="5">
        <v>20</v>
      </c>
      <c r="L7" s="6">
        <v>0.95199999999999996</v>
      </c>
      <c r="M7" s="5">
        <v>20</v>
      </c>
      <c r="N7" s="5">
        <v>20</v>
      </c>
      <c r="O7" s="6">
        <v>0.88</v>
      </c>
      <c r="P7" s="5">
        <v>25</v>
      </c>
      <c r="Q7" s="5">
        <v>25</v>
      </c>
      <c r="R7" s="6">
        <v>0.85199999999999998</v>
      </c>
      <c r="S7" s="5">
        <v>25</v>
      </c>
      <c r="T7" s="5">
        <v>20</v>
      </c>
      <c r="U7" s="6">
        <v>0.84</v>
      </c>
      <c r="V7" s="5">
        <v>25</v>
      </c>
    </row>
    <row r="8" spans="1:22" x14ac:dyDescent="0.35">
      <c r="A8" t="s">
        <v>33</v>
      </c>
      <c r="B8" s="5">
        <v>30</v>
      </c>
      <c r="C8" s="6">
        <v>0.91200000000000003</v>
      </c>
      <c r="D8" s="5">
        <v>35</v>
      </c>
      <c r="E8" s="5">
        <v>40</v>
      </c>
      <c r="F8" s="6">
        <v>0.81299999999999994</v>
      </c>
      <c r="G8" s="5">
        <v>50</v>
      </c>
      <c r="H8" s="5">
        <v>35</v>
      </c>
      <c r="I8" s="6">
        <v>0.86</v>
      </c>
      <c r="J8" s="5">
        <v>45</v>
      </c>
      <c r="K8" s="5">
        <v>35</v>
      </c>
      <c r="L8" s="6">
        <v>0.72899999999999998</v>
      </c>
      <c r="M8" s="5">
        <v>50</v>
      </c>
      <c r="N8" s="5">
        <v>25</v>
      </c>
      <c r="O8" s="6">
        <v>1</v>
      </c>
      <c r="P8" s="5">
        <v>25</v>
      </c>
      <c r="Q8" s="5">
        <v>20</v>
      </c>
      <c r="R8" s="6">
        <v>0.83299999999999996</v>
      </c>
      <c r="S8" s="5">
        <v>25</v>
      </c>
      <c r="T8" s="5">
        <v>20</v>
      </c>
      <c r="U8" s="6">
        <v>0.91700000000000004</v>
      </c>
      <c r="V8" s="5">
        <v>25</v>
      </c>
    </row>
    <row r="9" spans="1:22" x14ac:dyDescent="0.35">
      <c r="A9" t="s">
        <v>34</v>
      </c>
      <c r="B9" s="4" t="s">
        <v>29</v>
      </c>
      <c r="C9" s="4" t="s">
        <v>29</v>
      </c>
      <c r="D9" s="4" t="s">
        <v>29</v>
      </c>
      <c r="E9" s="4" t="s">
        <v>29</v>
      </c>
      <c r="F9" s="4" t="s">
        <v>29</v>
      </c>
      <c r="G9" s="4" t="s">
        <v>29</v>
      </c>
      <c r="H9" s="4" t="s">
        <v>29</v>
      </c>
      <c r="I9" s="4" t="s">
        <v>29</v>
      </c>
      <c r="J9" s="5">
        <v>5</v>
      </c>
      <c r="K9" s="4" t="s">
        <v>29</v>
      </c>
      <c r="L9" s="4" t="s">
        <v>29</v>
      </c>
      <c r="M9" s="4" t="s">
        <v>29</v>
      </c>
      <c r="N9" s="5">
        <v>5</v>
      </c>
      <c r="O9" s="6">
        <v>1</v>
      </c>
      <c r="P9" s="5">
        <v>5</v>
      </c>
      <c r="Q9" s="4" t="s">
        <v>30</v>
      </c>
      <c r="R9" s="4" t="s">
        <v>30</v>
      </c>
      <c r="S9" s="5">
        <v>0</v>
      </c>
      <c r="T9" s="5">
        <v>10</v>
      </c>
      <c r="U9" s="6">
        <v>1</v>
      </c>
      <c r="V9" s="5">
        <v>10</v>
      </c>
    </row>
    <row r="10" spans="1:22" x14ac:dyDescent="0.35">
      <c r="A10" t="s">
        <v>35</v>
      </c>
      <c r="B10" s="5">
        <v>25</v>
      </c>
      <c r="C10" s="6">
        <v>0.95799999999999996</v>
      </c>
      <c r="D10" s="5">
        <v>25</v>
      </c>
      <c r="E10" s="5">
        <v>10</v>
      </c>
      <c r="F10" s="6">
        <v>0.6</v>
      </c>
      <c r="G10" s="5">
        <v>15</v>
      </c>
      <c r="H10" s="5">
        <v>15</v>
      </c>
      <c r="I10" s="6">
        <v>1</v>
      </c>
      <c r="J10" s="5">
        <v>15</v>
      </c>
      <c r="K10" s="5">
        <v>15</v>
      </c>
      <c r="L10" s="6">
        <v>0.88900000000000001</v>
      </c>
      <c r="M10" s="5">
        <v>20</v>
      </c>
      <c r="N10" s="5">
        <v>5</v>
      </c>
      <c r="O10" s="6">
        <v>1</v>
      </c>
      <c r="P10" s="5">
        <v>5</v>
      </c>
      <c r="Q10" s="4" t="s">
        <v>30</v>
      </c>
      <c r="R10" s="4" t="s">
        <v>30</v>
      </c>
      <c r="S10" s="5">
        <v>0</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15</v>
      </c>
      <c r="C12" s="6">
        <v>1</v>
      </c>
      <c r="D12" s="5">
        <v>15</v>
      </c>
      <c r="E12" s="5">
        <v>25</v>
      </c>
      <c r="F12" s="6">
        <v>1</v>
      </c>
      <c r="G12" s="5">
        <v>25</v>
      </c>
      <c r="H12" s="5">
        <v>20</v>
      </c>
      <c r="I12" s="6">
        <v>0.95</v>
      </c>
      <c r="J12" s="5">
        <v>20</v>
      </c>
      <c r="K12" s="5">
        <v>15</v>
      </c>
      <c r="L12" s="6">
        <v>0.92900000000000005</v>
      </c>
      <c r="M12" s="5">
        <v>15</v>
      </c>
      <c r="N12" s="5">
        <v>20</v>
      </c>
      <c r="O12" s="6">
        <v>1</v>
      </c>
      <c r="P12" s="5">
        <v>20</v>
      </c>
      <c r="Q12" s="5">
        <v>55</v>
      </c>
      <c r="R12" s="6">
        <v>0.98199999999999998</v>
      </c>
      <c r="S12" s="5">
        <v>55</v>
      </c>
      <c r="T12" s="5">
        <v>60</v>
      </c>
      <c r="U12" s="6">
        <v>0.98399999999999999</v>
      </c>
      <c r="V12" s="5">
        <v>65</v>
      </c>
    </row>
    <row r="13" spans="1:22" x14ac:dyDescent="0.35">
      <c r="A13" t="s">
        <v>38</v>
      </c>
      <c r="B13" s="5">
        <v>5</v>
      </c>
      <c r="C13" s="6">
        <v>0.875</v>
      </c>
      <c r="D13" s="5">
        <v>10</v>
      </c>
      <c r="E13" s="5">
        <v>5</v>
      </c>
      <c r="F13" s="6">
        <v>0.27300000000000002</v>
      </c>
      <c r="G13" s="5">
        <v>20</v>
      </c>
      <c r="H13" s="5">
        <v>5</v>
      </c>
      <c r="I13" s="6">
        <v>0.4</v>
      </c>
      <c r="J13" s="5">
        <v>15</v>
      </c>
      <c r="K13" s="5">
        <v>15</v>
      </c>
      <c r="L13" s="6">
        <v>0.92900000000000005</v>
      </c>
      <c r="M13" s="5">
        <v>15</v>
      </c>
      <c r="N13" s="4" t="s">
        <v>29</v>
      </c>
      <c r="O13" s="4" t="s">
        <v>29</v>
      </c>
      <c r="P13" s="4" t="s">
        <v>29</v>
      </c>
      <c r="Q13" s="4" t="s">
        <v>29</v>
      </c>
      <c r="R13" s="4" t="s">
        <v>29</v>
      </c>
      <c r="S13" s="4" t="s">
        <v>29</v>
      </c>
      <c r="T13" s="5">
        <v>5</v>
      </c>
      <c r="U13" s="6">
        <v>1</v>
      </c>
      <c r="V13" s="5">
        <v>5</v>
      </c>
    </row>
    <row r="14" spans="1:22" x14ac:dyDescent="0.35">
      <c r="A14" t="s">
        <v>39</v>
      </c>
      <c r="B14" s="5">
        <v>5</v>
      </c>
      <c r="C14" s="6">
        <v>1</v>
      </c>
      <c r="D14" s="5">
        <v>5</v>
      </c>
      <c r="E14" s="4" t="s">
        <v>30</v>
      </c>
      <c r="F14" s="4" t="s">
        <v>30</v>
      </c>
      <c r="G14" s="5">
        <v>0</v>
      </c>
      <c r="H14" s="4" t="s">
        <v>29</v>
      </c>
      <c r="I14" s="4" t="s">
        <v>29</v>
      </c>
      <c r="J14" s="5">
        <v>5</v>
      </c>
      <c r="K14" s="5">
        <v>10</v>
      </c>
      <c r="L14" s="6">
        <v>1</v>
      </c>
      <c r="M14" s="5">
        <v>10</v>
      </c>
      <c r="N14" s="5">
        <v>5</v>
      </c>
      <c r="O14" s="6">
        <v>1</v>
      </c>
      <c r="P14" s="5">
        <v>5</v>
      </c>
      <c r="Q14" s="4" t="s">
        <v>29</v>
      </c>
      <c r="R14" s="4" t="s">
        <v>29</v>
      </c>
      <c r="S14" s="4" t="s">
        <v>29</v>
      </c>
      <c r="T14" s="4" t="s">
        <v>30</v>
      </c>
      <c r="U14" s="4" t="s">
        <v>30</v>
      </c>
      <c r="V14" s="5">
        <v>0</v>
      </c>
    </row>
    <row r="15" spans="1:22" x14ac:dyDescent="0.35">
      <c r="A15" t="s">
        <v>40</v>
      </c>
      <c r="B15" s="5">
        <v>105</v>
      </c>
      <c r="C15" s="6">
        <v>0.96299999999999997</v>
      </c>
      <c r="D15" s="5">
        <v>105</v>
      </c>
      <c r="E15" s="5">
        <v>115</v>
      </c>
      <c r="F15" s="6">
        <v>0.91300000000000003</v>
      </c>
      <c r="G15" s="5">
        <v>125</v>
      </c>
      <c r="H15" s="5">
        <v>80</v>
      </c>
      <c r="I15" s="6">
        <v>0.92</v>
      </c>
      <c r="J15" s="5">
        <v>90</v>
      </c>
      <c r="K15" s="5">
        <v>40</v>
      </c>
      <c r="L15" s="6">
        <v>0.82399999999999995</v>
      </c>
      <c r="M15" s="5">
        <v>50</v>
      </c>
      <c r="N15" s="5">
        <v>50</v>
      </c>
      <c r="O15" s="6">
        <v>0.86</v>
      </c>
      <c r="P15" s="5">
        <v>55</v>
      </c>
      <c r="Q15" s="5">
        <v>60</v>
      </c>
      <c r="R15" s="6">
        <v>0.88400000000000001</v>
      </c>
      <c r="S15" s="5">
        <v>70</v>
      </c>
      <c r="T15" s="5">
        <v>35</v>
      </c>
      <c r="U15" s="6">
        <v>0.94899999999999995</v>
      </c>
      <c r="V15" s="5">
        <v>40</v>
      </c>
    </row>
    <row r="16" spans="1:22" x14ac:dyDescent="0.35">
      <c r="A16" t="s">
        <v>41</v>
      </c>
      <c r="B16" s="5">
        <v>5</v>
      </c>
      <c r="C16" s="6">
        <v>1</v>
      </c>
      <c r="D16" s="5">
        <v>5</v>
      </c>
      <c r="E16" s="4" t="s">
        <v>30</v>
      </c>
      <c r="F16" s="4" t="s">
        <v>30</v>
      </c>
      <c r="G16" s="5">
        <v>0</v>
      </c>
      <c r="H16" s="4" t="s">
        <v>29</v>
      </c>
      <c r="I16" s="4" t="s">
        <v>29</v>
      </c>
      <c r="J16" s="4" t="s">
        <v>29</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29</v>
      </c>
      <c r="O17" s="4" t="s">
        <v>29</v>
      </c>
      <c r="P17" s="4" t="s">
        <v>29</v>
      </c>
      <c r="Q17" s="5">
        <v>10</v>
      </c>
      <c r="R17" s="6">
        <v>1</v>
      </c>
      <c r="S17" s="5">
        <v>10</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4" t="s">
        <v>29</v>
      </c>
      <c r="F19" s="4" t="s">
        <v>29</v>
      </c>
      <c r="G19" s="4" t="s">
        <v>29</v>
      </c>
      <c r="H19" s="5">
        <v>40</v>
      </c>
      <c r="I19" s="6">
        <v>0.97599999999999998</v>
      </c>
      <c r="J19" s="5">
        <v>40</v>
      </c>
      <c r="K19" s="4" t="s">
        <v>29</v>
      </c>
      <c r="L19" s="4" t="s">
        <v>29</v>
      </c>
      <c r="M19" s="4" t="s">
        <v>29</v>
      </c>
      <c r="N19" s="4" t="s">
        <v>29</v>
      </c>
      <c r="O19" s="4" t="s">
        <v>29</v>
      </c>
      <c r="P19" s="4" t="s">
        <v>29</v>
      </c>
      <c r="Q19" s="5">
        <v>5</v>
      </c>
      <c r="R19" s="6">
        <v>1</v>
      </c>
      <c r="S19" s="5">
        <v>5</v>
      </c>
      <c r="T19" s="5">
        <v>10</v>
      </c>
      <c r="U19" s="6">
        <v>1</v>
      </c>
      <c r="V19" s="5">
        <v>10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45</v>
      </c>
      <c r="C22" s="6">
        <v>0.75900000000000001</v>
      </c>
      <c r="D22" s="5">
        <v>60</v>
      </c>
      <c r="E22" s="5">
        <v>45</v>
      </c>
      <c r="F22" s="6">
        <v>0.80400000000000005</v>
      </c>
      <c r="G22" s="5">
        <v>55</v>
      </c>
      <c r="H22" s="5">
        <v>25</v>
      </c>
      <c r="I22" s="6">
        <v>0.82799999999999996</v>
      </c>
      <c r="J22" s="5">
        <v>30</v>
      </c>
      <c r="K22" s="5">
        <v>30</v>
      </c>
      <c r="L22" s="6">
        <v>0.72699999999999998</v>
      </c>
      <c r="M22" s="5">
        <v>45</v>
      </c>
      <c r="N22" s="5">
        <v>30</v>
      </c>
      <c r="O22" s="6">
        <v>0.96799999999999997</v>
      </c>
      <c r="P22" s="5">
        <v>30</v>
      </c>
      <c r="Q22" s="5">
        <v>30</v>
      </c>
      <c r="R22" s="6">
        <v>0.90900000000000003</v>
      </c>
      <c r="S22" s="5">
        <v>35</v>
      </c>
      <c r="T22" s="5">
        <v>15</v>
      </c>
      <c r="U22" s="6">
        <v>0.84199999999999997</v>
      </c>
      <c r="V22" s="5">
        <v>20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5">
        <v>5</v>
      </c>
      <c r="U24" s="6">
        <v>1</v>
      </c>
      <c r="V24" s="5">
        <v>5</v>
      </c>
    </row>
    <row r="25" spans="1:22" x14ac:dyDescent="0.35">
      <c r="A25" t="s">
        <v>50</v>
      </c>
      <c r="B25" s="5">
        <v>90</v>
      </c>
      <c r="C25" s="6">
        <v>0.85599999999999998</v>
      </c>
      <c r="D25" s="5">
        <v>105</v>
      </c>
      <c r="E25" s="5">
        <v>105</v>
      </c>
      <c r="F25" s="6">
        <v>0.79800000000000004</v>
      </c>
      <c r="G25" s="5">
        <v>130</v>
      </c>
      <c r="H25" s="5">
        <v>60</v>
      </c>
      <c r="I25" s="6">
        <v>0.92300000000000004</v>
      </c>
      <c r="J25" s="5">
        <v>65</v>
      </c>
      <c r="K25" s="5">
        <v>45</v>
      </c>
      <c r="L25" s="6">
        <v>0.75900000000000001</v>
      </c>
      <c r="M25" s="5">
        <v>60</v>
      </c>
      <c r="N25" s="5">
        <v>40</v>
      </c>
      <c r="O25" s="6">
        <v>0.91300000000000003</v>
      </c>
      <c r="P25" s="5">
        <v>45</v>
      </c>
      <c r="Q25" s="5">
        <v>35</v>
      </c>
      <c r="R25" s="6">
        <v>0.878</v>
      </c>
      <c r="S25" s="5">
        <v>40</v>
      </c>
      <c r="T25" s="5">
        <v>35</v>
      </c>
      <c r="U25" s="6">
        <v>0.97199999999999998</v>
      </c>
      <c r="V25" s="5">
        <v>35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15</v>
      </c>
      <c r="C29" s="6">
        <v>0.63600000000000001</v>
      </c>
      <c r="D29" s="5">
        <v>20</v>
      </c>
      <c r="E29" s="4" t="s">
        <v>29</v>
      </c>
      <c r="F29" s="4" t="s">
        <v>29</v>
      </c>
      <c r="G29" s="5">
        <v>10</v>
      </c>
      <c r="H29" s="5">
        <v>15</v>
      </c>
      <c r="I29" s="6">
        <v>0.94399999999999995</v>
      </c>
      <c r="J29" s="5">
        <v>20</v>
      </c>
      <c r="K29" s="4" t="s">
        <v>29</v>
      </c>
      <c r="L29" s="4" t="s">
        <v>29</v>
      </c>
      <c r="M29" s="4" t="s">
        <v>29</v>
      </c>
      <c r="N29" s="4" t="s">
        <v>30</v>
      </c>
      <c r="O29" s="4" t="s">
        <v>30</v>
      </c>
      <c r="P29" s="5">
        <v>0</v>
      </c>
      <c r="Q29" s="4" t="s">
        <v>30</v>
      </c>
      <c r="R29" s="4" t="s">
        <v>30</v>
      </c>
      <c r="S29" s="5">
        <v>0</v>
      </c>
      <c r="T29" s="4" t="s">
        <v>29</v>
      </c>
      <c r="U29" s="4" t="s">
        <v>29</v>
      </c>
      <c r="V29" s="4" t="s">
        <v>29</v>
      </c>
    </row>
    <row r="30" spans="1:22" x14ac:dyDescent="0.35">
      <c r="A30" t="s">
        <v>55</v>
      </c>
      <c r="B30" s="5">
        <v>80</v>
      </c>
      <c r="C30" s="6">
        <v>0.90800000000000003</v>
      </c>
      <c r="D30" s="5">
        <v>85</v>
      </c>
      <c r="E30" s="5">
        <v>95</v>
      </c>
      <c r="F30" s="6">
        <v>0.89700000000000002</v>
      </c>
      <c r="G30" s="5">
        <v>105</v>
      </c>
      <c r="H30" s="5">
        <v>30</v>
      </c>
      <c r="I30" s="6">
        <v>0.88200000000000001</v>
      </c>
      <c r="J30" s="5">
        <v>35</v>
      </c>
      <c r="K30" s="5">
        <v>30</v>
      </c>
      <c r="L30" s="6">
        <v>0.90300000000000002</v>
      </c>
      <c r="M30" s="5">
        <v>30</v>
      </c>
      <c r="N30" s="5">
        <v>30</v>
      </c>
      <c r="O30" s="6">
        <v>0.84799999999999998</v>
      </c>
      <c r="P30" s="5">
        <v>35</v>
      </c>
      <c r="Q30" s="5">
        <v>20</v>
      </c>
      <c r="R30" s="6">
        <v>0.81499999999999995</v>
      </c>
      <c r="S30" s="5">
        <v>25</v>
      </c>
      <c r="T30" s="5">
        <v>25</v>
      </c>
      <c r="U30" s="6">
        <v>1</v>
      </c>
      <c r="V30" s="5">
        <v>25</v>
      </c>
    </row>
    <row r="31" spans="1:22" x14ac:dyDescent="0.35">
      <c r="A31" t="s">
        <v>56</v>
      </c>
      <c r="B31" s="4" t="s">
        <v>29</v>
      </c>
      <c r="C31" s="4" t="s">
        <v>29</v>
      </c>
      <c r="D31" s="4" t="s">
        <v>29</v>
      </c>
      <c r="E31" s="4" t="s">
        <v>29</v>
      </c>
      <c r="F31" s="4" t="s">
        <v>29</v>
      </c>
      <c r="G31" s="4" t="s">
        <v>29</v>
      </c>
      <c r="H31" s="4" t="s">
        <v>29</v>
      </c>
      <c r="I31" s="4" t="s">
        <v>29</v>
      </c>
      <c r="J31" s="5">
        <v>10</v>
      </c>
      <c r="K31" s="4" t="s">
        <v>29</v>
      </c>
      <c r="L31" s="4" t="s">
        <v>29</v>
      </c>
      <c r="M31" s="5">
        <v>5</v>
      </c>
      <c r="N31" s="4" t="s">
        <v>29</v>
      </c>
      <c r="O31" s="4" t="s">
        <v>29</v>
      </c>
      <c r="P31" s="5">
        <v>5</v>
      </c>
      <c r="Q31" s="4" t="s">
        <v>29</v>
      </c>
      <c r="R31" s="4" t="s">
        <v>29</v>
      </c>
      <c r="S31" s="4" t="s">
        <v>29</v>
      </c>
      <c r="T31" s="4" t="s">
        <v>30</v>
      </c>
      <c r="U31" s="4" t="s">
        <v>30</v>
      </c>
      <c r="V31" s="5">
        <v>0</v>
      </c>
    </row>
    <row r="32" spans="1:22" x14ac:dyDescent="0.35">
      <c r="A32" t="s">
        <v>57</v>
      </c>
      <c r="B32" s="4" t="s">
        <v>29</v>
      </c>
      <c r="C32" s="4" t="s">
        <v>29</v>
      </c>
      <c r="D32" s="4" t="s">
        <v>29</v>
      </c>
      <c r="E32" s="4" t="s">
        <v>30</v>
      </c>
      <c r="F32" s="4" t="s">
        <v>30</v>
      </c>
      <c r="G32" s="5">
        <v>0</v>
      </c>
      <c r="H32" s="4" t="s">
        <v>29</v>
      </c>
      <c r="I32" s="4" t="s">
        <v>29</v>
      </c>
      <c r="J32" s="4" t="s">
        <v>29</v>
      </c>
      <c r="K32" s="5">
        <v>0</v>
      </c>
      <c r="L32" s="6">
        <v>0</v>
      </c>
      <c r="M32" s="4" t="s">
        <v>29</v>
      </c>
      <c r="N32" s="4" t="s">
        <v>30</v>
      </c>
      <c r="O32" s="4" t="s">
        <v>30</v>
      </c>
      <c r="P32" s="5">
        <v>0</v>
      </c>
      <c r="Q32" s="4" t="s">
        <v>29</v>
      </c>
      <c r="R32" s="4" t="s">
        <v>29</v>
      </c>
      <c r="S32" s="4" t="s">
        <v>29</v>
      </c>
      <c r="T32" s="4" t="s">
        <v>30</v>
      </c>
      <c r="U32" s="4" t="s">
        <v>30</v>
      </c>
      <c r="V32" s="5">
        <v>0</v>
      </c>
    </row>
    <row r="33" spans="1:22" x14ac:dyDescent="0.35">
      <c r="A33" t="s">
        <v>58</v>
      </c>
      <c r="B33" s="5">
        <v>10</v>
      </c>
      <c r="C33" s="6">
        <v>0.72699999999999998</v>
      </c>
      <c r="D33" s="5">
        <v>10</v>
      </c>
      <c r="E33" s="5">
        <v>15</v>
      </c>
      <c r="F33" s="6">
        <v>0.94399999999999995</v>
      </c>
      <c r="G33" s="5">
        <v>20</v>
      </c>
      <c r="H33" s="4" t="s">
        <v>29</v>
      </c>
      <c r="I33" s="4" t="s">
        <v>29</v>
      </c>
      <c r="J33" s="5">
        <v>10</v>
      </c>
      <c r="K33" s="4" t="s">
        <v>30</v>
      </c>
      <c r="L33" s="4" t="s">
        <v>30</v>
      </c>
      <c r="M33" s="5">
        <v>0</v>
      </c>
      <c r="N33" s="4" t="s">
        <v>30</v>
      </c>
      <c r="O33" s="4" t="s">
        <v>30</v>
      </c>
      <c r="P33" s="5">
        <v>0</v>
      </c>
      <c r="Q33" s="5">
        <v>5</v>
      </c>
      <c r="R33" s="6">
        <v>1</v>
      </c>
      <c r="S33" s="5">
        <v>5</v>
      </c>
      <c r="T33" s="5">
        <v>10</v>
      </c>
      <c r="U33" s="6">
        <v>1</v>
      </c>
      <c r="V33" s="5">
        <v>10</v>
      </c>
    </row>
    <row r="34" spans="1:22" x14ac:dyDescent="0.35">
      <c r="A34" t="s">
        <v>59</v>
      </c>
      <c r="B34" s="5">
        <v>15</v>
      </c>
      <c r="C34" s="6">
        <v>1</v>
      </c>
      <c r="D34" s="5">
        <v>15</v>
      </c>
      <c r="E34" s="5">
        <v>35</v>
      </c>
      <c r="F34" s="6">
        <v>0.83299999999999996</v>
      </c>
      <c r="G34" s="5">
        <v>40</v>
      </c>
      <c r="H34" s="5">
        <v>25</v>
      </c>
      <c r="I34" s="6">
        <v>0.76700000000000002</v>
      </c>
      <c r="J34" s="5">
        <v>30</v>
      </c>
      <c r="K34" s="5">
        <v>20</v>
      </c>
      <c r="L34" s="6">
        <v>0.81499999999999995</v>
      </c>
      <c r="M34" s="5">
        <v>25</v>
      </c>
      <c r="N34" s="5">
        <v>15</v>
      </c>
      <c r="O34" s="6">
        <v>1</v>
      </c>
      <c r="P34" s="5">
        <v>15</v>
      </c>
      <c r="Q34" s="5">
        <v>40</v>
      </c>
      <c r="R34" s="6">
        <v>0.82399999999999995</v>
      </c>
      <c r="S34" s="5">
        <v>50</v>
      </c>
      <c r="T34" s="5">
        <v>10</v>
      </c>
      <c r="U34" s="6">
        <v>1</v>
      </c>
      <c r="V34" s="5">
        <v>10</v>
      </c>
    </row>
    <row r="35" spans="1:22" x14ac:dyDescent="0.35">
      <c r="A35" t="s">
        <v>60</v>
      </c>
      <c r="B35" s="5">
        <v>10</v>
      </c>
      <c r="C35" s="6">
        <v>1</v>
      </c>
      <c r="D35" s="5">
        <v>10</v>
      </c>
      <c r="E35" s="4" t="s">
        <v>29</v>
      </c>
      <c r="F35" s="4" t="s">
        <v>29</v>
      </c>
      <c r="G35" s="5">
        <v>5</v>
      </c>
      <c r="H35" s="4" t="s">
        <v>29</v>
      </c>
      <c r="I35" s="4" t="s">
        <v>29</v>
      </c>
      <c r="J35" s="5">
        <v>5</v>
      </c>
      <c r="K35" s="4" t="s">
        <v>29</v>
      </c>
      <c r="L35" s="4" t="s">
        <v>29</v>
      </c>
      <c r="M35" s="4" t="s">
        <v>29</v>
      </c>
      <c r="N35" s="5">
        <v>5</v>
      </c>
      <c r="O35" s="6">
        <v>1</v>
      </c>
      <c r="P35" s="5">
        <v>5</v>
      </c>
      <c r="Q35" s="4" t="s">
        <v>29</v>
      </c>
      <c r="R35" s="4" t="s">
        <v>29</v>
      </c>
      <c r="S35" s="5">
        <v>5</v>
      </c>
      <c r="T35" s="4" t="s">
        <v>29</v>
      </c>
      <c r="U35" s="4" t="s">
        <v>29</v>
      </c>
      <c r="V35" s="4" t="s">
        <v>29</v>
      </c>
    </row>
    <row r="36" spans="1:22" x14ac:dyDescent="0.35">
      <c r="A36" t="s">
        <v>61</v>
      </c>
      <c r="B36" s="5">
        <v>25</v>
      </c>
      <c r="C36" s="6">
        <v>0.96</v>
      </c>
      <c r="D36" s="5">
        <v>25</v>
      </c>
      <c r="E36" s="5">
        <v>20</v>
      </c>
      <c r="F36" s="6">
        <v>0.84</v>
      </c>
      <c r="G36" s="5">
        <v>25</v>
      </c>
      <c r="H36" s="5">
        <v>15</v>
      </c>
      <c r="I36" s="6">
        <v>0.7</v>
      </c>
      <c r="J36" s="5">
        <v>20</v>
      </c>
      <c r="K36" s="5">
        <v>15</v>
      </c>
      <c r="L36" s="6">
        <v>0.92900000000000005</v>
      </c>
      <c r="M36" s="5">
        <v>15</v>
      </c>
      <c r="N36" s="5">
        <v>10</v>
      </c>
      <c r="O36" s="6">
        <v>1</v>
      </c>
      <c r="P36" s="5">
        <v>10</v>
      </c>
      <c r="Q36" s="5">
        <v>10</v>
      </c>
      <c r="R36" s="6">
        <v>1</v>
      </c>
      <c r="S36" s="5">
        <v>10</v>
      </c>
      <c r="T36" s="5">
        <v>5</v>
      </c>
      <c r="U36" s="6">
        <v>1</v>
      </c>
      <c r="V36" s="5">
        <v>5</v>
      </c>
    </row>
    <row r="37" spans="1:22" x14ac:dyDescent="0.35">
      <c r="A37" t="s">
        <v>62</v>
      </c>
      <c r="B37" s="5">
        <v>5</v>
      </c>
      <c r="C37" s="6">
        <v>1</v>
      </c>
      <c r="D37" s="5">
        <v>5</v>
      </c>
      <c r="E37" s="5">
        <v>5</v>
      </c>
      <c r="F37" s="6">
        <v>0.75</v>
      </c>
      <c r="G37" s="5">
        <v>10</v>
      </c>
      <c r="H37" s="4" t="s">
        <v>29</v>
      </c>
      <c r="I37" s="4" t="s">
        <v>29</v>
      </c>
      <c r="J37" s="4" t="s">
        <v>29</v>
      </c>
      <c r="K37" s="5">
        <v>10</v>
      </c>
      <c r="L37" s="6">
        <v>0.85699999999999998</v>
      </c>
      <c r="M37" s="5">
        <v>15</v>
      </c>
      <c r="N37" s="5">
        <v>20</v>
      </c>
      <c r="O37" s="6">
        <v>1</v>
      </c>
      <c r="P37" s="5">
        <v>20</v>
      </c>
      <c r="Q37" s="5">
        <v>5</v>
      </c>
      <c r="R37" s="6">
        <v>1</v>
      </c>
      <c r="S37" s="5">
        <v>5</v>
      </c>
      <c r="T37" s="5">
        <v>20</v>
      </c>
      <c r="U37" s="6">
        <v>1</v>
      </c>
      <c r="V37" s="5">
        <v>20</v>
      </c>
    </row>
    <row r="38" spans="1:22" x14ac:dyDescent="0.35">
      <c r="A38" t="s">
        <v>63</v>
      </c>
      <c r="B38" s="5">
        <v>205</v>
      </c>
      <c r="C38" s="6">
        <v>0.97599999999999998</v>
      </c>
      <c r="D38" s="5">
        <v>210</v>
      </c>
      <c r="E38" s="5">
        <v>155</v>
      </c>
      <c r="F38" s="6">
        <v>0.72699999999999998</v>
      </c>
      <c r="G38" s="5">
        <v>215</v>
      </c>
      <c r="H38" s="5">
        <v>130</v>
      </c>
      <c r="I38" s="6">
        <v>0.72899999999999998</v>
      </c>
      <c r="J38" s="5">
        <v>180</v>
      </c>
      <c r="K38" s="5">
        <v>70</v>
      </c>
      <c r="L38" s="6">
        <v>0.5</v>
      </c>
      <c r="M38" s="5">
        <v>140</v>
      </c>
      <c r="N38" s="5">
        <v>105</v>
      </c>
      <c r="O38" s="6">
        <v>0.76800000000000002</v>
      </c>
      <c r="P38" s="5">
        <v>140</v>
      </c>
      <c r="Q38" s="5">
        <v>190</v>
      </c>
      <c r="R38" s="6">
        <v>0.94</v>
      </c>
      <c r="S38" s="5">
        <v>200</v>
      </c>
      <c r="T38" s="5">
        <v>45</v>
      </c>
      <c r="U38" s="6">
        <v>1</v>
      </c>
      <c r="V38" s="5">
        <v>45</v>
      </c>
    </row>
    <row r="39" spans="1:22" x14ac:dyDescent="0.35">
      <c r="A39" t="s">
        <v>64</v>
      </c>
      <c r="B39" s="4" t="s">
        <v>30</v>
      </c>
      <c r="C39" s="4" t="s">
        <v>30</v>
      </c>
      <c r="D39" s="5">
        <v>0</v>
      </c>
      <c r="E39" s="5">
        <v>10</v>
      </c>
      <c r="F39" s="6">
        <v>0.9</v>
      </c>
      <c r="G39" s="5">
        <v>10</v>
      </c>
      <c r="H39" s="4" t="s">
        <v>30</v>
      </c>
      <c r="I39" s="4" t="s">
        <v>30</v>
      </c>
      <c r="J39" s="5">
        <v>0</v>
      </c>
      <c r="K39" s="5">
        <v>10</v>
      </c>
      <c r="L39" s="6">
        <v>0.91700000000000004</v>
      </c>
      <c r="M39" s="5">
        <v>10</v>
      </c>
      <c r="N39" s="4" t="s">
        <v>30</v>
      </c>
      <c r="O39" s="4" t="s">
        <v>30</v>
      </c>
      <c r="P39" s="5">
        <v>0</v>
      </c>
      <c r="Q39" s="5">
        <v>10</v>
      </c>
      <c r="R39" s="6">
        <v>0.88900000000000001</v>
      </c>
      <c r="S39" s="5">
        <v>10</v>
      </c>
      <c r="T39" s="5">
        <v>0</v>
      </c>
      <c r="U39" s="6">
        <v>0</v>
      </c>
      <c r="V39" s="4" t="s">
        <v>29</v>
      </c>
    </row>
    <row r="40" spans="1:22" x14ac:dyDescent="0.35">
      <c r="A40" t="s">
        <v>65</v>
      </c>
      <c r="B40" s="5">
        <v>55</v>
      </c>
      <c r="C40" s="6">
        <v>1</v>
      </c>
      <c r="D40" s="5">
        <v>55</v>
      </c>
      <c r="E40" s="5">
        <v>50</v>
      </c>
      <c r="F40" s="6">
        <v>0.98099999999999998</v>
      </c>
      <c r="G40" s="5">
        <v>55</v>
      </c>
      <c r="H40" s="5">
        <v>35</v>
      </c>
      <c r="I40" s="6">
        <v>0.97299999999999998</v>
      </c>
      <c r="J40" s="5">
        <v>35</v>
      </c>
      <c r="K40" s="5">
        <v>5</v>
      </c>
      <c r="L40" s="6">
        <v>1</v>
      </c>
      <c r="M40" s="5">
        <v>5</v>
      </c>
      <c r="N40" s="5">
        <v>10</v>
      </c>
      <c r="O40" s="6">
        <v>1</v>
      </c>
      <c r="P40" s="5">
        <v>10</v>
      </c>
      <c r="Q40" s="5">
        <v>10</v>
      </c>
      <c r="R40" s="6">
        <v>0.88900000000000001</v>
      </c>
      <c r="S40" s="5">
        <v>10</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995</v>
      </c>
      <c r="C42" s="8">
        <v>0.92100000000000004</v>
      </c>
      <c r="D42" s="7">
        <v>1085</v>
      </c>
      <c r="E42" s="7">
        <v>1080</v>
      </c>
      <c r="F42" s="8">
        <v>0.83099999999999996</v>
      </c>
      <c r="G42" s="7">
        <v>1300</v>
      </c>
      <c r="H42" s="7">
        <v>865</v>
      </c>
      <c r="I42" s="8">
        <v>0.84199999999999997</v>
      </c>
      <c r="J42" s="7">
        <v>1030</v>
      </c>
      <c r="K42" s="7">
        <v>650</v>
      </c>
      <c r="L42" s="8">
        <v>0.80900000000000005</v>
      </c>
      <c r="M42" s="7">
        <v>800</v>
      </c>
      <c r="N42" s="7">
        <v>640</v>
      </c>
      <c r="O42" s="8">
        <v>0.89700000000000002</v>
      </c>
      <c r="P42" s="7">
        <v>710</v>
      </c>
      <c r="Q42" s="7">
        <v>760</v>
      </c>
      <c r="R42" s="8">
        <v>0.90700000000000003</v>
      </c>
      <c r="S42" s="7">
        <v>840</v>
      </c>
      <c r="T42" s="7">
        <v>575</v>
      </c>
      <c r="U42" s="8">
        <v>0.93100000000000005</v>
      </c>
      <c r="V42" s="7">
        <v>620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106</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25</v>
      </c>
      <c r="C5" s="6">
        <v>0.92900000000000005</v>
      </c>
      <c r="D5" s="5">
        <v>30</v>
      </c>
      <c r="E5" s="5">
        <v>40</v>
      </c>
      <c r="F5" s="6">
        <v>0.95099999999999996</v>
      </c>
      <c r="G5" s="5">
        <v>40</v>
      </c>
      <c r="H5" s="5">
        <v>40</v>
      </c>
      <c r="I5" s="6">
        <v>0.93</v>
      </c>
      <c r="J5" s="5">
        <v>45</v>
      </c>
      <c r="K5" s="5">
        <v>20</v>
      </c>
      <c r="L5" s="6">
        <v>0.68799999999999994</v>
      </c>
      <c r="M5" s="5">
        <v>30</v>
      </c>
      <c r="N5" s="5">
        <v>25</v>
      </c>
      <c r="O5" s="6">
        <v>1</v>
      </c>
      <c r="P5" s="5">
        <v>25</v>
      </c>
      <c r="Q5" s="5">
        <v>45</v>
      </c>
      <c r="R5" s="6">
        <v>0.95699999999999996</v>
      </c>
      <c r="S5" s="5">
        <v>45</v>
      </c>
      <c r="T5" s="5">
        <v>15</v>
      </c>
      <c r="U5" s="6">
        <v>0.64</v>
      </c>
      <c r="V5" s="5">
        <v>25</v>
      </c>
    </row>
    <row r="6" spans="1:22" x14ac:dyDescent="0.35">
      <c r="A6" t="s">
        <v>31</v>
      </c>
      <c r="B6" s="5">
        <v>595</v>
      </c>
      <c r="C6" s="6">
        <v>0.86799999999999999</v>
      </c>
      <c r="D6" s="5">
        <v>685</v>
      </c>
      <c r="E6" s="5">
        <v>625</v>
      </c>
      <c r="F6" s="6">
        <v>0.873</v>
      </c>
      <c r="G6" s="5">
        <v>715</v>
      </c>
      <c r="H6" s="5">
        <v>525</v>
      </c>
      <c r="I6" s="6">
        <v>0.86599999999999999</v>
      </c>
      <c r="J6" s="5">
        <v>605</v>
      </c>
      <c r="K6" s="5">
        <v>485</v>
      </c>
      <c r="L6" s="6">
        <v>0.90600000000000003</v>
      </c>
      <c r="M6" s="5">
        <v>535</v>
      </c>
      <c r="N6" s="5">
        <v>435</v>
      </c>
      <c r="O6" s="6">
        <v>0.88100000000000001</v>
      </c>
      <c r="P6" s="5">
        <v>495</v>
      </c>
      <c r="Q6" s="5">
        <v>515</v>
      </c>
      <c r="R6" s="6">
        <v>0.94799999999999995</v>
      </c>
      <c r="S6" s="5">
        <v>540</v>
      </c>
      <c r="T6" s="5">
        <v>445</v>
      </c>
      <c r="U6" s="6">
        <v>0.91400000000000003</v>
      </c>
      <c r="V6" s="5">
        <v>485</v>
      </c>
    </row>
    <row r="7" spans="1:22" x14ac:dyDescent="0.35">
      <c r="A7" t="s">
        <v>32</v>
      </c>
      <c r="B7" s="5">
        <v>120</v>
      </c>
      <c r="C7" s="6">
        <v>0.86899999999999999</v>
      </c>
      <c r="D7" s="5">
        <v>135</v>
      </c>
      <c r="E7" s="5">
        <v>30</v>
      </c>
      <c r="F7" s="6">
        <v>0.82899999999999996</v>
      </c>
      <c r="G7" s="5">
        <v>35</v>
      </c>
      <c r="H7" s="5">
        <v>15</v>
      </c>
      <c r="I7" s="6">
        <v>0.85</v>
      </c>
      <c r="J7" s="5">
        <v>20</v>
      </c>
      <c r="K7" s="5">
        <v>20</v>
      </c>
      <c r="L7" s="6">
        <v>0.69199999999999995</v>
      </c>
      <c r="M7" s="5">
        <v>25</v>
      </c>
      <c r="N7" s="5">
        <v>20</v>
      </c>
      <c r="O7" s="6">
        <v>0.95699999999999996</v>
      </c>
      <c r="P7" s="5">
        <v>25</v>
      </c>
      <c r="Q7" s="5">
        <v>35</v>
      </c>
      <c r="R7" s="6">
        <v>0.875</v>
      </c>
      <c r="S7" s="5">
        <v>40</v>
      </c>
      <c r="T7" s="5">
        <v>30</v>
      </c>
      <c r="U7" s="6">
        <v>0.72499999999999998</v>
      </c>
      <c r="V7" s="5">
        <v>40</v>
      </c>
    </row>
    <row r="8" spans="1:22" x14ac:dyDescent="0.35">
      <c r="A8" t="s">
        <v>33</v>
      </c>
      <c r="B8" s="5">
        <v>55</v>
      </c>
      <c r="C8" s="6">
        <v>0.871</v>
      </c>
      <c r="D8" s="5">
        <v>60</v>
      </c>
      <c r="E8" s="5">
        <v>70</v>
      </c>
      <c r="F8" s="6">
        <v>0.88800000000000001</v>
      </c>
      <c r="G8" s="5">
        <v>80</v>
      </c>
      <c r="H8" s="5">
        <v>35</v>
      </c>
      <c r="I8" s="6">
        <v>0.745</v>
      </c>
      <c r="J8" s="5">
        <v>45</v>
      </c>
      <c r="K8" s="5">
        <v>45</v>
      </c>
      <c r="L8" s="6">
        <v>0.81</v>
      </c>
      <c r="M8" s="5">
        <v>60</v>
      </c>
      <c r="N8" s="5">
        <v>30</v>
      </c>
      <c r="O8" s="6">
        <v>0.79500000000000004</v>
      </c>
      <c r="P8" s="5">
        <v>40</v>
      </c>
      <c r="Q8" s="5">
        <v>40</v>
      </c>
      <c r="R8" s="6">
        <v>0.88600000000000001</v>
      </c>
      <c r="S8" s="5">
        <v>45</v>
      </c>
      <c r="T8" s="5">
        <v>25</v>
      </c>
      <c r="U8" s="6">
        <v>0.79300000000000004</v>
      </c>
      <c r="V8" s="5">
        <v>30</v>
      </c>
    </row>
    <row r="9" spans="1:22" x14ac:dyDescent="0.35">
      <c r="A9" t="s">
        <v>34</v>
      </c>
      <c r="B9" s="5">
        <v>35</v>
      </c>
      <c r="C9" s="6">
        <v>0.78600000000000003</v>
      </c>
      <c r="D9" s="5">
        <v>40</v>
      </c>
      <c r="E9" s="5">
        <v>25</v>
      </c>
      <c r="F9" s="6">
        <v>0.75800000000000001</v>
      </c>
      <c r="G9" s="5">
        <v>35</v>
      </c>
      <c r="H9" s="5">
        <v>5</v>
      </c>
      <c r="I9" s="6">
        <v>0.54500000000000004</v>
      </c>
      <c r="J9" s="5">
        <v>10</v>
      </c>
      <c r="K9" s="5">
        <v>10</v>
      </c>
      <c r="L9" s="6">
        <v>0.90900000000000003</v>
      </c>
      <c r="M9" s="5">
        <v>10</v>
      </c>
      <c r="N9" s="4" t="s">
        <v>29</v>
      </c>
      <c r="O9" s="4" t="s">
        <v>29</v>
      </c>
      <c r="P9" s="4" t="s">
        <v>29</v>
      </c>
      <c r="Q9" s="5">
        <v>5</v>
      </c>
      <c r="R9" s="6">
        <v>1</v>
      </c>
      <c r="S9" s="5">
        <v>5</v>
      </c>
      <c r="T9" s="5">
        <v>5</v>
      </c>
      <c r="U9" s="6">
        <v>0.71399999999999997</v>
      </c>
      <c r="V9" s="5">
        <v>5</v>
      </c>
    </row>
    <row r="10" spans="1:22" x14ac:dyDescent="0.35">
      <c r="A10" t="s">
        <v>35</v>
      </c>
      <c r="B10" s="5">
        <v>35</v>
      </c>
      <c r="C10" s="6">
        <v>0.83299999999999996</v>
      </c>
      <c r="D10" s="5">
        <v>40</v>
      </c>
      <c r="E10" s="5">
        <v>60</v>
      </c>
      <c r="F10" s="6">
        <v>0.80600000000000005</v>
      </c>
      <c r="G10" s="5">
        <v>70</v>
      </c>
      <c r="H10" s="5">
        <v>35</v>
      </c>
      <c r="I10" s="6">
        <v>0.89700000000000002</v>
      </c>
      <c r="J10" s="5">
        <v>40</v>
      </c>
      <c r="K10" s="5">
        <v>30</v>
      </c>
      <c r="L10" s="6">
        <v>0.7</v>
      </c>
      <c r="M10" s="5">
        <v>40</v>
      </c>
      <c r="N10" s="5">
        <v>20</v>
      </c>
      <c r="O10" s="6">
        <v>0.83299999999999996</v>
      </c>
      <c r="P10" s="5">
        <v>25</v>
      </c>
      <c r="Q10" s="5">
        <v>35</v>
      </c>
      <c r="R10" s="6">
        <v>1</v>
      </c>
      <c r="S10" s="5">
        <v>35</v>
      </c>
      <c r="T10" s="5">
        <v>25</v>
      </c>
      <c r="U10" s="6">
        <v>0.67600000000000005</v>
      </c>
      <c r="V10" s="5">
        <v>35</v>
      </c>
    </row>
    <row r="11" spans="1:22" x14ac:dyDescent="0.35">
      <c r="A11" t="s">
        <v>36</v>
      </c>
      <c r="B11" s="4" t="s">
        <v>29</v>
      </c>
      <c r="C11" s="4" t="s">
        <v>29</v>
      </c>
      <c r="D11" s="4" t="s">
        <v>29</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25</v>
      </c>
      <c r="C12" s="6">
        <v>0.92900000000000005</v>
      </c>
      <c r="D12" s="5">
        <v>30</v>
      </c>
      <c r="E12" s="5">
        <v>15</v>
      </c>
      <c r="F12" s="6">
        <v>0.88200000000000001</v>
      </c>
      <c r="G12" s="5">
        <v>15</v>
      </c>
      <c r="H12" s="5">
        <v>5</v>
      </c>
      <c r="I12" s="6">
        <v>1</v>
      </c>
      <c r="J12" s="5">
        <v>5</v>
      </c>
      <c r="K12" s="5">
        <v>10</v>
      </c>
      <c r="L12" s="6">
        <v>0.91700000000000004</v>
      </c>
      <c r="M12" s="5">
        <v>10</v>
      </c>
      <c r="N12" s="5">
        <v>10</v>
      </c>
      <c r="O12" s="6">
        <v>0.84599999999999997</v>
      </c>
      <c r="P12" s="5">
        <v>15</v>
      </c>
      <c r="Q12" s="5">
        <v>5</v>
      </c>
      <c r="R12" s="6">
        <v>0.85699999999999998</v>
      </c>
      <c r="S12" s="5">
        <v>5</v>
      </c>
      <c r="T12" s="4" t="s">
        <v>29</v>
      </c>
      <c r="U12" s="4" t="s">
        <v>29</v>
      </c>
      <c r="V12" s="4" t="s">
        <v>29</v>
      </c>
    </row>
    <row r="13" spans="1:22" x14ac:dyDescent="0.35">
      <c r="A13" t="s">
        <v>38</v>
      </c>
      <c r="B13" s="4" t="s">
        <v>29</v>
      </c>
      <c r="C13" s="4" t="s">
        <v>29</v>
      </c>
      <c r="D13" s="5">
        <v>5</v>
      </c>
      <c r="E13" s="5">
        <v>0</v>
      </c>
      <c r="F13" s="6">
        <v>0</v>
      </c>
      <c r="G13" s="4" t="s">
        <v>29</v>
      </c>
      <c r="H13" s="4" t="s">
        <v>29</v>
      </c>
      <c r="I13" s="4" t="s">
        <v>29</v>
      </c>
      <c r="J13" s="4" t="s">
        <v>29</v>
      </c>
      <c r="K13" s="5">
        <v>5</v>
      </c>
      <c r="L13" s="6">
        <v>0.54500000000000004</v>
      </c>
      <c r="M13" s="5">
        <v>10</v>
      </c>
      <c r="N13" s="4" t="s">
        <v>29</v>
      </c>
      <c r="O13" s="4" t="s">
        <v>29</v>
      </c>
      <c r="P13" s="4" t="s">
        <v>29</v>
      </c>
      <c r="Q13" s="4" t="s">
        <v>30</v>
      </c>
      <c r="R13" s="4" t="s">
        <v>30</v>
      </c>
      <c r="S13" s="5">
        <v>0</v>
      </c>
      <c r="T13" s="4" t="s">
        <v>29</v>
      </c>
      <c r="U13" s="4" t="s">
        <v>29</v>
      </c>
      <c r="V13" s="5">
        <v>10</v>
      </c>
    </row>
    <row r="14" spans="1:22" x14ac:dyDescent="0.35">
      <c r="A14" t="s">
        <v>39</v>
      </c>
      <c r="B14" s="5">
        <v>45</v>
      </c>
      <c r="C14" s="6">
        <v>0.746</v>
      </c>
      <c r="D14" s="5">
        <v>60</v>
      </c>
      <c r="E14" s="5">
        <v>15</v>
      </c>
      <c r="F14" s="6">
        <v>0.58599999999999997</v>
      </c>
      <c r="G14" s="5">
        <v>30</v>
      </c>
      <c r="H14" s="5">
        <v>10</v>
      </c>
      <c r="I14" s="6">
        <v>0.68799999999999994</v>
      </c>
      <c r="J14" s="5">
        <v>15</v>
      </c>
      <c r="K14" s="5">
        <v>5</v>
      </c>
      <c r="L14" s="6">
        <v>0.66700000000000004</v>
      </c>
      <c r="M14" s="5">
        <v>10</v>
      </c>
      <c r="N14" s="5">
        <v>10</v>
      </c>
      <c r="O14" s="6">
        <v>0.6</v>
      </c>
      <c r="P14" s="5">
        <v>15</v>
      </c>
      <c r="Q14" s="4" t="s">
        <v>29</v>
      </c>
      <c r="R14" s="4" t="s">
        <v>29</v>
      </c>
      <c r="S14" s="4" t="s">
        <v>29</v>
      </c>
      <c r="T14" s="5">
        <v>15</v>
      </c>
      <c r="U14" s="6">
        <v>0.94099999999999995</v>
      </c>
      <c r="V14" s="5">
        <v>15</v>
      </c>
    </row>
    <row r="15" spans="1:22" x14ac:dyDescent="0.35">
      <c r="A15" t="s">
        <v>40</v>
      </c>
      <c r="B15" s="5">
        <v>215</v>
      </c>
      <c r="C15" s="6">
        <v>0.89900000000000002</v>
      </c>
      <c r="D15" s="5">
        <v>235</v>
      </c>
      <c r="E15" s="5">
        <v>195</v>
      </c>
      <c r="F15" s="6">
        <v>0.88600000000000001</v>
      </c>
      <c r="G15" s="5">
        <v>220</v>
      </c>
      <c r="H15" s="5">
        <v>80</v>
      </c>
      <c r="I15" s="6">
        <v>0.85099999999999998</v>
      </c>
      <c r="J15" s="5">
        <v>95</v>
      </c>
      <c r="K15" s="5">
        <v>140</v>
      </c>
      <c r="L15" s="6">
        <v>0.84399999999999997</v>
      </c>
      <c r="M15" s="5">
        <v>165</v>
      </c>
      <c r="N15" s="5">
        <v>95</v>
      </c>
      <c r="O15" s="6">
        <v>0.92400000000000004</v>
      </c>
      <c r="P15" s="5">
        <v>105</v>
      </c>
      <c r="Q15" s="5">
        <v>105</v>
      </c>
      <c r="R15" s="6">
        <v>0.96399999999999997</v>
      </c>
      <c r="S15" s="5">
        <v>110</v>
      </c>
      <c r="T15" s="5">
        <v>105</v>
      </c>
      <c r="U15" s="6">
        <v>0.84699999999999998</v>
      </c>
      <c r="V15" s="5">
        <v>125</v>
      </c>
    </row>
    <row r="16" spans="1:22" x14ac:dyDescent="0.35">
      <c r="A16" t="s">
        <v>41</v>
      </c>
      <c r="B16" s="4" t="s">
        <v>29</v>
      </c>
      <c r="C16" s="4" t="s">
        <v>29</v>
      </c>
      <c r="D16" s="4" t="s">
        <v>29</v>
      </c>
      <c r="E16" s="4" t="s">
        <v>29</v>
      </c>
      <c r="F16" s="4" t="s">
        <v>29</v>
      </c>
      <c r="G16" s="5">
        <v>5</v>
      </c>
      <c r="H16" s="5">
        <v>5</v>
      </c>
      <c r="I16" s="6">
        <v>1</v>
      </c>
      <c r="J16" s="5">
        <v>5</v>
      </c>
      <c r="K16" s="4" t="s">
        <v>29</v>
      </c>
      <c r="L16" s="4" t="s">
        <v>29</v>
      </c>
      <c r="M16" s="4" t="s">
        <v>29</v>
      </c>
      <c r="N16" s="4" t="s">
        <v>30</v>
      </c>
      <c r="O16" s="4" t="s">
        <v>30</v>
      </c>
      <c r="P16" s="5">
        <v>0</v>
      </c>
      <c r="Q16" s="4" t="s">
        <v>29</v>
      </c>
      <c r="R16" s="4" t="s">
        <v>29</v>
      </c>
      <c r="S16" s="4" t="s">
        <v>29</v>
      </c>
      <c r="T16" s="5">
        <v>0</v>
      </c>
      <c r="U16" s="6">
        <v>0</v>
      </c>
      <c r="V16" s="4" t="s">
        <v>29</v>
      </c>
    </row>
    <row r="17" spans="1:22" x14ac:dyDescent="0.35">
      <c r="A17" t="s">
        <v>42</v>
      </c>
      <c r="B17" s="5">
        <v>5</v>
      </c>
      <c r="C17" s="6">
        <v>1</v>
      </c>
      <c r="D17" s="5">
        <v>5</v>
      </c>
      <c r="E17" s="5">
        <v>0</v>
      </c>
      <c r="F17" s="6">
        <v>0</v>
      </c>
      <c r="G17" s="4" t="s">
        <v>29</v>
      </c>
      <c r="H17" s="5">
        <v>10</v>
      </c>
      <c r="I17" s="6">
        <v>1</v>
      </c>
      <c r="J17" s="5">
        <v>10</v>
      </c>
      <c r="K17" s="4" t="s">
        <v>30</v>
      </c>
      <c r="L17" s="4" t="s">
        <v>30</v>
      </c>
      <c r="M17" s="5">
        <v>0</v>
      </c>
      <c r="N17" s="4" t="s">
        <v>29</v>
      </c>
      <c r="O17" s="4" t="s">
        <v>29</v>
      </c>
      <c r="P17" s="4" t="s">
        <v>29</v>
      </c>
      <c r="Q17" s="4" t="s">
        <v>29</v>
      </c>
      <c r="R17" s="4" t="s">
        <v>29</v>
      </c>
      <c r="S17" s="4" t="s">
        <v>29</v>
      </c>
      <c r="T17" s="4" t="s">
        <v>30</v>
      </c>
      <c r="U17" s="4" t="s">
        <v>30</v>
      </c>
      <c r="V17" s="5">
        <v>0</v>
      </c>
    </row>
    <row r="18" spans="1:22" x14ac:dyDescent="0.35">
      <c r="A18" t="s">
        <v>43</v>
      </c>
      <c r="B18" s="4" t="s">
        <v>29</v>
      </c>
      <c r="C18" s="4" t="s">
        <v>29</v>
      </c>
      <c r="D18" s="4" t="s">
        <v>29</v>
      </c>
      <c r="E18" s="5">
        <v>0</v>
      </c>
      <c r="F18" s="6">
        <v>0</v>
      </c>
      <c r="G18" s="4" t="s">
        <v>29</v>
      </c>
      <c r="H18" s="5">
        <v>0</v>
      </c>
      <c r="I18" s="6">
        <v>0</v>
      </c>
      <c r="J18" s="4" t="s">
        <v>29</v>
      </c>
      <c r="K18" s="5">
        <v>0</v>
      </c>
      <c r="L18" s="6">
        <v>0</v>
      </c>
      <c r="M18" s="4" t="s">
        <v>29</v>
      </c>
      <c r="N18" s="4" t="s">
        <v>30</v>
      </c>
      <c r="O18" s="4" t="s">
        <v>30</v>
      </c>
      <c r="P18" s="5">
        <v>0</v>
      </c>
      <c r="Q18" s="4" t="s">
        <v>30</v>
      </c>
      <c r="R18" s="4" t="s">
        <v>30</v>
      </c>
      <c r="S18" s="5">
        <v>0</v>
      </c>
      <c r="T18" s="5">
        <v>0</v>
      </c>
      <c r="U18" s="6">
        <v>0</v>
      </c>
      <c r="V18" s="4" t="s">
        <v>29</v>
      </c>
    </row>
    <row r="19" spans="1:22" x14ac:dyDescent="0.35">
      <c r="A19" t="s">
        <v>44</v>
      </c>
      <c r="B19" s="5">
        <v>20</v>
      </c>
      <c r="C19" s="6">
        <v>0.82599999999999996</v>
      </c>
      <c r="D19" s="5">
        <v>25</v>
      </c>
      <c r="E19" s="5">
        <v>15</v>
      </c>
      <c r="F19" s="6">
        <v>0.875</v>
      </c>
      <c r="G19" s="5">
        <v>15</v>
      </c>
      <c r="H19" s="5">
        <v>15</v>
      </c>
      <c r="I19" s="6">
        <v>0.93300000000000005</v>
      </c>
      <c r="J19" s="5">
        <v>15</v>
      </c>
      <c r="K19" s="5">
        <v>5</v>
      </c>
      <c r="L19" s="6">
        <v>0.85699999999999998</v>
      </c>
      <c r="M19" s="5">
        <v>5</v>
      </c>
      <c r="N19" s="4" t="s">
        <v>29</v>
      </c>
      <c r="O19" s="4" t="s">
        <v>29</v>
      </c>
      <c r="P19" s="4" t="s">
        <v>29</v>
      </c>
      <c r="Q19" s="4" t="s">
        <v>30</v>
      </c>
      <c r="R19" s="4" t="s">
        <v>30</v>
      </c>
      <c r="S19" s="5">
        <v>0</v>
      </c>
      <c r="T19" s="4" t="s">
        <v>29</v>
      </c>
      <c r="U19" s="4" t="s">
        <v>29</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29</v>
      </c>
      <c r="C21" s="4" t="s">
        <v>29</v>
      </c>
      <c r="D21" s="4" t="s">
        <v>29</v>
      </c>
      <c r="E21" s="4" t="s">
        <v>30</v>
      </c>
      <c r="F21" s="4" t="s">
        <v>30</v>
      </c>
      <c r="G21" s="5">
        <v>0</v>
      </c>
      <c r="H21" s="4" t="s">
        <v>29</v>
      </c>
      <c r="I21" s="4" t="s">
        <v>29</v>
      </c>
      <c r="J21" s="4" t="s">
        <v>29</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50</v>
      </c>
      <c r="C22" s="6">
        <v>0.89100000000000001</v>
      </c>
      <c r="D22" s="5">
        <v>55</v>
      </c>
      <c r="E22" s="5">
        <v>30</v>
      </c>
      <c r="F22" s="6">
        <v>0.78</v>
      </c>
      <c r="G22" s="5">
        <v>40</v>
      </c>
      <c r="H22" s="5">
        <v>25</v>
      </c>
      <c r="I22" s="6">
        <v>0.71099999999999997</v>
      </c>
      <c r="J22" s="5">
        <v>40</v>
      </c>
      <c r="K22" s="5">
        <v>25</v>
      </c>
      <c r="L22" s="6">
        <v>0.78100000000000003</v>
      </c>
      <c r="M22" s="5">
        <v>30</v>
      </c>
      <c r="N22" s="5">
        <v>25</v>
      </c>
      <c r="O22" s="6">
        <v>0.72199999999999998</v>
      </c>
      <c r="P22" s="5">
        <v>35</v>
      </c>
      <c r="Q22" s="5">
        <v>25</v>
      </c>
      <c r="R22" s="6">
        <v>0.92900000000000005</v>
      </c>
      <c r="S22" s="5">
        <v>30</v>
      </c>
      <c r="T22" s="5">
        <v>20</v>
      </c>
      <c r="U22" s="6">
        <v>0.85699999999999998</v>
      </c>
      <c r="V22" s="5">
        <v>20</v>
      </c>
    </row>
    <row r="23" spans="1:22" x14ac:dyDescent="0.35">
      <c r="A23" t="s">
        <v>48</v>
      </c>
      <c r="B23" s="5">
        <v>95</v>
      </c>
      <c r="C23" s="6">
        <v>1</v>
      </c>
      <c r="D23" s="5">
        <v>95</v>
      </c>
      <c r="E23" s="5">
        <v>110</v>
      </c>
      <c r="F23" s="6">
        <v>1</v>
      </c>
      <c r="G23" s="5">
        <v>110</v>
      </c>
      <c r="H23" s="5">
        <v>85</v>
      </c>
      <c r="I23" s="6">
        <v>1</v>
      </c>
      <c r="J23" s="5">
        <v>85</v>
      </c>
      <c r="K23" s="5">
        <v>90</v>
      </c>
      <c r="L23" s="6">
        <v>1</v>
      </c>
      <c r="M23" s="5">
        <v>90</v>
      </c>
      <c r="N23" s="5">
        <v>70</v>
      </c>
      <c r="O23" s="6">
        <v>0.98599999999999999</v>
      </c>
      <c r="P23" s="5">
        <v>70</v>
      </c>
      <c r="Q23" s="5">
        <v>90</v>
      </c>
      <c r="R23" s="6">
        <v>1</v>
      </c>
      <c r="S23" s="5">
        <v>90</v>
      </c>
      <c r="T23" s="5">
        <v>75</v>
      </c>
      <c r="U23" s="6">
        <v>0.97399999999999998</v>
      </c>
      <c r="V23" s="5">
        <v>80</v>
      </c>
    </row>
    <row r="24" spans="1:22" x14ac:dyDescent="0.35">
      <c r="A24" t="s">
        <v>49</v>
      </c>
      <c r="B24" s="5">
        <v>5</v>
      </c>
      <c r="C24" s="6">
        <v>0.71399999999999997</v>
      </c>
      <c r="D24" s="5">
        <v>5</v>
      </c>
      <c r="E24" s="4" t="s">
        <v>29</v>
      </c>
      <c r="F24" s="4" t="s">
        <v>29</v>
      </c>
      <c r="G24" s="4" t="s">
        <v>29</v>
      </c>
      <c r="H24" s="4" t="s">
        <v>29</v>
      </c>
      <c r="I24" s="4" t="s">
        <v>29</v>
      </c>
      <c r="J24" s="5">
        <v>5</v>
      </c>
      <c r="K24" s="4" t="s">
        <v>29</v>
      </c>
      <c r="L24" s="4" t="s">
        <v>29</v>
      </c>
      <c r="M24" s="4" t="s">
        <v>29</v>
      </c>
      <c r="N24" s="4" t="s">
        <v>29</v>
      </c>
      <c r="O24" s="4" t="s">
        <v>29</v>
      </c>
      <c r="P24" s="4" t="s">
        <v>29</v>
      </c>
      <c r="Q24" s="4" t="s">
        <v>29</v>
      </c>
      <c r="R24" s="4" t="s">
        <v>29</v>
      </c>
      <c r="S24" s="4" t="s">
        <v>29</v>
      </c>
      <c r="T24" s="4" t="s">
        <v>29</v>
      </c>
      <c r="U24" s="4" t="s">
        <v>29</v>
      </c>
      <c r="V24" s="4" t="s">
        <v>29</v>
      </c>
    </row>
    <row r="25" spans="1:22" x14ac:dyDescent="0.35">
      <c r="A25" t="s">
        <v>50</v>
      </c>
      <c r="B25" s="5">
        <v>130</v>
      </c>
      <c r="C25" s="6">
        <v>0.86599999999999999</v>
      </c>
      <c r="D25" s="5">
        <v>150</v>
      </c>
      <c r="E25" s="5">
        <v>100</v>
      </c>
      <c r="F25" s="6">
        <v>0.872</v>
      </c>
      <c r="G25" s="5">
        <v>115</v>
      </c>
      <c r="H25" s="5">
        <v>65</v>
      </c>
      <c r="I25" s="6">
        <v>0.75600000000000001</v>
      </c>
      <c r="J25" s="5">
        <v>85</v>
      </c>
      <c r="K25" s="5">
        <v>45</v>
      </c>
      <c r="L25" s="6">
        <v>0.85499999999999998</v>
      </c>
      <c r="M25" s="5">
        <v>55</v>
      </c>
      <c r="N25" s="5">
        <v>25</v>
      </c>
      <c r="O25" s="6">
        <v>0.83899999999999997</v>
      </c>
      <c r="P25" s="5">
        <v>30</v>
      </c>
      <c r="Q25" s="5">
        <v>35</v>
      </c>
      <c r="R25" s="6">
        <v>1</v>
      </c>
      <c r="S25" s="5">
        <v>35</v>
      </c>
      <c r="T25" s="5">
        <v>20</v>
      </c>
      <c r="U25" s="6">
        <v>0.91300000000000003</v>
      </c>
      <c r="V25" s="5">
        <v>25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20</v>
      </c>
      <c r="C29" s="6">
        <v>0.95</v>
      </c>
      <c r="D29" s="5">
        <v>20</v>
      </c>
      <c r="E29" s="5">
        <v>20</v>
      </c>
      <c r="F29" s="6">
        <v>1</v>
      </c>
      <c r="G29" s="5">
        <v>20</v>
      </c>
      <c r="H29" s="5">
        <v>10</v>
      </c>
      <c r="I29" s="6">
        <v>1</v>
      </c>
      <c r="J29" s="5">
        <v>10</v>
      </c>
      <c r="K29" s="5">
        <v>15</v>
      </c>
      <c r="L29" s="6">
        <v>0.77800000000000002</v>
      </c>
      <c r="M29" s="5">
        <v>20</v>
      </c>
      <c r="N29" s="5">
        <v>10</v>
      </c>
      <c r="O29" s="6">
        <v>1</v>
      </c>
      <c r="P29" s="5">
        <v>10</v>
      </c>
      <c r="Q29" s="4" t="s">
        <v>29</v>
      </c>
      <c r="R29" s="4" t="s">
        <v>29</v>
      </c>
      <c r="S29" s="4" t="s">
        <v>29</v>
      </c>
      <c r="T29" s="4" t="s">
        <v>29</v>
      </c>
      <c r="U29" s="4" t="s">
        <v>29</v>
      </c>
      <c r="V29" s="4" t="s">
        <v>29</v>
      </c>
    </row>
    <row r="30" spans="1:22" x14ac:dyDescent="0.35">
      <c r="A30" t="s">
        <v>55</v>
      </c>
      <c r="B30" s="5">
        <v>155</v>
      </c>
      <c r="C30" s="6">
        <v>0.90100000000000002</v>
      </c>
      <c r="D30" s="5">
        <v>170</v>
      </c>
      <c r="E30" s="5">
        <v>90</v>
      </c>
      <c r="F30" s="6">
        <v>0.88500000000000001</v>
      </c>
      <c r="G30" s="5">
        <v>105</v>
      </c>
      <c r="H30" s="5">
        <v>75</v>
      </c>
      <c r="I30" s="6">
        <v>0.93799999999999994</v>
      </c>
      <c r="J30" s="5">
        <v>80</v>
      </c>
      <c r="K30" s="5">
        <v>55</v>
      </c>
      <c r="L30" s="6">
        <v>1</v>
      </c>
      <c r="M30" s="5">
        <v>55</v>
      </c>
      <c r="N30" s="5">
        <v>45</v>
      </c>
      <c r="O30" s="6">
        <v>0.72299999999999998</v>
      </c>
      <c r="P30" s="5">
        <v>65</v>
      </c>
      <c r="Q30" s="5">
        <v>40</v>
      </c>
      <c r="R30" s="6">
        <v>0.95</v>
      </c>
      <c r="S30" s="5">
        <v>40</v>
      </c>
      <c r="T30" s="5">
        <v>55</v>
      </c>
      <c r="U30" s="6">
        <v>0.91500000000000004</v>
      </c>
      <c r="V30" s="5">
        <v>60</v>
      </c>
    </row>
    <row r="31" spans="1:22" x14ac:dyDescent="0.35">
      <c r="A31" t="s">
        <v>56</v>
      </c>
      <c r="B31" s="5">
        <v>80</v>
      </c>
      <c r="C31" s="6">
        <v>0.68400000000000005</v>
      </c>
      <c r="D31" s="5">
        <v>115</v>
      </c>
      <c r="E31" s="5">
        <v>40</v>
      </c>
      <c r="F31" s="6">
        <v>0.83699999999999997</v>
      </c>
      <c r="G31" s="5">
        <v>50</v>
      </c>
      <c r="H31" s="5">
        <v>30</v>
      </c>
      <c r="I31" s="6">
        <v>0.68300000000000005</v>
      </c>
      <c r="J31" s="5">
        <v>40</v>
      </c>
      <c r="K31" s="5">
        <v>15</v>
      </c>
      <c r="L31" s="6">
        <v>0.81</v>
      </c>
      <c r="M31" s="5">
        <v>20</v>
      </c>
      <c r="N31" s="5">
        <v>25</v>
      </c>
      <c r="O31" s="6">
        <v>0.88900000000000001</v>
      </c>
      <c r="P31" s="5">
        <v>25</v>
      </c>
      <c r="Q31" s="5">
        <v>30</v>
      </c>
      <c r="R31" s="6">
        <v>0.91400000000000003</v>
      </c>
      <c r="S31" s="5">
        <v>35</v>
      </c>
      <c r="T31" s="5">
        <v>20</v>
      </c>
      <c r="U31" s="6">
        <v>0.70399999999999996</v>
      </c>
      <c r="V31" s="5">
        <v>25</v>
      </c>
    </row>
    <row r="32" spans="1:22" x14ac:dyDescent="0.35">
      <c r="A32" t="s">
        <v>57</v>
      </c>
      <c r="B32" s="5">
        <v>5</v>
      </c>
      <c r="C32" s="6">
        <v>0.85699999999999998</v>
      </c>
      <c r="D32" s="5">
        <v>5</v>
      </c>
      <c r="E32" s="5">
        <v>5</v>
      </c>
      <c r="F32" s="6">
        <v>1</v>
      </c>
      <c r="G32" s="5">
        <v>5</v>
      </c>
      <c r="H32" s="4" t="s">
        <v>29</v>
      </c>
      <c r="I32" s="4" t="s">
        <v>29</v>
      </c>
      <c r="J32" s="4" t="s">
        <v>29</v>
      </c>
      <c r="K32" s="4" t="s">
        <v>29</v>
      </c>
      <c r="L32" s="4" t="s">
        <v>29</v>
      </c>
      <c r="M32" s="5">
        <v>5</v>
      </c>
      <c r="N32" s="4" t="s">
        <v>29</v>
      </c>
      <c r="O32" s="4" t="s">
        <v>29</v>
      </c>
      <c r="P32" s="4" t="s">
        <v>29</v>
      </c>
      <c r="Q32" s="4" t="s">
        <v>29</v>
      </c>
      <c r="R32" s="4" t="s">
        <v>29</v>
      </c>
      <c r="S32" s="4" t="s">
        <v>29</v>
      </c>
      <c r="T32" s="5">
        <v>5</v>
      </c>
      <c r="U32" s="6">
        <v>0.5</v>
      </c>
      <c r="V32" s="5">
        <v>10</v>
      </c>
    </row>
    <row r="33" spans="1:22" x14ac:dyDescent="0.35">
      <c r="A33" t="s">
        <v>58</v>
      </c>
      <c r="B33" s="5">
        <v>55</v>
      </c>
      <c r="C33" s="6">
        <v>0.9</v>
      </c>
      <c r="D33" s="5">
        <v>60</v>
      </c>
      <c r="E33" s="5">
        <v>15</v>
      </c>
      <c r="F33" s="6">
        <v>0.63600000000000001</v>
      </c>
      <c r="G33" s="5">
        <v>20</v>
      </c>
      <c r="H33" s="5">
        <v>10</v>
      </c>
      <c r="I33" s="6">
        <v>0.75</v>
      </c>
      <c r="J33" s="5">
        <v>15</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5">
        <v>45</v>
      </c>
      <c r="C34" s="6">
        <v>0.88500000000000001</v>
      </c>
      <c r="D34" s="5">
        <v>50</v>
      </c>
      <c r="E34" s="5">
        <v>50</v>
      </c>
      <c r="F34" s="6">
        <v>0.81</v>
      </c>
      <c r="G34" s="5">
        <v>65</v>
      </c>
      <c r="H34" s="5">
        <v>65</v>
      </c>
      <c r="I34" s="6">
        <v>0.93</v>
      </c>
      <c r="J34" s="5">
        <v>70</v>
      </c>
      <c r="K34" s="5">
        <v>25</v>
      </c>
      <c r="L34" s="6">
        <v>0.86699999999999999</v>
      </c>
      <c r="M34" s="5">
        <v>30</v>
      </c>
      <c r="N34" s="5">
        <v>30</v>
      </c>
      <c r="O34" s="6">
        <v>0.94099999999999995</v>
      </c>
      <c r="P34" s="5">
        <v>35</v>
      </c>
      <c r="Q34" s="5">
        <v>30</v>
      </c>
      <c r="R34" s="6">
        <v>1</v>
      </c>
      <c r="S34" s="5">
        <v>30</v>
      </c>
      <c r="T34" s="5">
        <v>25</v>
      </c>
      <c r="U34" s="6">
        <v>0.96399999999999997</v>
      </c>
      <c r="V34" s="5">
        <v>30</v>
      </c>
    </row>
    <row r="35" spans="1:22" x14ac:dyDescent="0.35">
      <c r="A35" t="s">
        <v>60</v>
      </c>
      <c r="B35" s="5">
        <v>30</v>
      </c>
      <c r="C35" s="6">
        <v>0.96899999999999997</v>
      </c>
      <c r="D35" s="5">
        <v>30</v>
      </c>
      <c r="E35" s="5">
        <v>25</v>
      </c>
      <c r="F35" s="6">
        <v>0.74199999999999999</v>
      </c>
      <c r="G35" s="5">
        <v>30</v>
      </c>
      <c r="H35" s="5">
        <v>30</v>
      </c>
      <c r="I35" s="6">
        <v>0.875</v>
      </c>
      <c r="J35" s="5">
        <v>30</v>
      </c>
      <c r="K35" s="5">
        <v>25</v>
      </c>
      <c r="L35" s="6">
        <v>0.63200000000000001</v>
      </c>
      <c r="M35" s="5">
        <v>40</v>
      </c>
      <c r="N35" s="5">
        <v>25</v>
      </c>
      <c r="O35" s="6">
        <v>0.76500000000000001</v>
      </c>
      <c r="P35" s="5">
        <v>35</v>
      </c>
      <c r="Q35" s="5">
        <v>10</v>
      </c>
      <c r="R35" s="6">
        <v>0.55000000000000004</v>
      </c>
      <c r="S35" s="5">
        <v>20</v>
      </c>
      <c r="T35" s="5">
        <v>10</v>
      </c>
      <c r="U35" s="6">
        <v>0.83299999999999996</v>
      </c>
      <c r="V35" s="5">
        <v>10</v>
      </c>
    </row>
    <row r="36" spans="1:22" x14ac:dyDescent="0.35">
      <c r="A36" t="s">
        <v>61</v>
      </c>
      <c r="B36" s="5">
        <v>70</v>
      </c>
      <c r="C36" s="6">
        <v>0.88300000000000001</v>
      </c>
      <c r="D36" s="5">
        <v>75</v>
      </c>
      <c r="E36" s="5">
        <v>30</v>
      </c>
      <c r="F36" s="6">
        <v>0.85699999999999998</v>
      </c>
      <c r="G36" s="5">
        <v>35</v>
      </c>
      <c r="H36" s="5">
        <v>35</v>
      </c>
      <c r="I36" s="6">
        <v>0.97299999999999998</v>
      </c>
      <c r="J36" s="5">
        <v>35</v>
      </c>
      <c r="K36" s="5">
        <v>25</v>
      </c>
      <c r="L36" s="6">
        <v>0.92300000000000004</v>
      </c>
      <c r="M36" s="5">
        <v>25</v>
      </c>
      <c r="N36" s="5">
        <v>30</v>
      </c>
      <c r="O36" s="6">
        <v>0.96899999999999997</v>
      </c>
      <c r="P36" s="5">
        <v>30</v>
      </c>
      <c r="Q36" s="5">
        <v>25</v>
      </c>
      <c r="R36" s="6">
        <v>1</v>
      </c>
      <c r="S36" s="5">
        <v>25</v>
      </c>
      <c r="T36" s="5">
        <v>30</v>
      </c>
      <c r="U36" s="6">
        <v>0.90900000000000003</v>
      </c>
      <c r="V36" s="5">
        <v>35</v>
      </c>
    </row>
    <row r="37" spans="1:22" x14ac:dyDescent="0.35">
      <c r="A37" t="s">
        <v>62</v>
      </c>
      <c r="B37" s="5">
        <v>55</v>
      </c>
      <c r="C37" s="6">
        <v>0.85499999999999998</v>
      </c>
      <c r="D37" s="5">
        <v>60</v>
      </c>
      <c r="E37" s="5">
        <v>30</v>
      </c>
      <c r="F37" s="6">
        <v>0.93300000000000005</v>
      </c>
      <c r="G37" s="5">
        <v>30</v>
      </c>
      <c r="H37" s="5">
        <v>15</v>
      </c>
      <c r="I37" s="6">
        <v>0.73899999999999999</v>
      </c>
      <c r="J37" s="5">
        <v>25</v>
      </c>
      <c r="K37" s="5">
        <v>25</v>
      </c>
      <c r="L37" s="6">
        <v>0.9</v>
      </c>
      <c r="M37" s="5">
        <v>30</v>
      </c>
      <c r="N37" s="4" t="s">
        <v>30</v>
      </c>
      <c r="O37" s="4" t="s">
        <v>30</v>
      </c>
      <c r="P37" s="5">
        <v>0</v>
      </c>
      <c r="Q37" s="5">
        <v>20</v>
      </c>
      <c r="R37" s="6">
        <v>1</v>
      </c>
      <c r="S37" s="5">
        <v>20</v>
      </c>
      <c r="T37" s="5">
        <v>25</v>
      </c>
      <c r="U37" s="6">
        <v>1</v>
      </c>
      <c r="V37" s="5">
        <v>25</v>
      </c>
    </row>
    <row r="38" spans="1:22" x14ac:dyDescent="0.35">
      <c r="A38" t="s">
        <v>63</v>
      </c>
      <c r="B38" s="5">
        <v>300</v>
      </c>
      <c r="C38" s="6">
        <v>0.89</v>
      </c>
      <c r="D38" s="5">
        <v>335</v>
      </c>
      <c r="E38" s="5">
        <v>60</v>
      </c>
      <c r="F38" s="6">
        <v>0.72</v>
      </c>
      <c r="G38" s="5">
        <v>80</v>
      </c>
      <c r="H38" s="5">
        <v>10</v>
      </c>
      <c r="I38" s="6">
        <v>0.72699999999999998</v>
      </c>
      <c r="J38" s="5">
        <v>10</v>
      </c>
      <c r="K38" s="5">
        <v>0</v>
      </c>
      <c r="L38" s="6">
        <v>0</v>
      </c>
      <c r="M38" s="5">
        <v>25</v>
      </c>
      <c r="N38" s="5">
        <v>5</v>
      </c>
      <c r="O38" s="6">
        <v>1</v>
      </c>
      <c r="P38" s="5">
        <v>5</v>
      </c>
      <c r="Q38" s="4" t="s">
        <v>30</v>
      </c>
      <c r="R38" s="4" t="s">
        <v>30</v>
      </c>
      <c r="S38" s="5">
        <v>0</v>
      </c>
      <c r="T38" s="4" t="s">
        <v>29</v>
      </c>
      <c r="U38" s="4" t="s">
        <v>29</v>
      </c>
      <c r="V38" s="5">
        <v>5</v>
      </c>
    </row>
    <row r="39" spans="1:22" x14ac:dyDescent="0.35">
      <c r="A39" t="s">
        <v>64</v>
      </c>
      <c r="B39" s="5">
        <v>30</v>
      </c>
      <c r="C39" s="6">
        <v>0.79500000000000004</v>
      </c>
      <c r="D39" s="5">
        <v>40</v>
      </c>
      <c r="E39" s="5">
        <v>20</v>
      </c>
      <c r="F39" s="6">
        <v>0.71</v>
      </c>
      <c r="G39" s="5">
        <v>30</v>
      </c>
      <c r="H39" s="5">
        <v>15</v>
      </c>
      <c r="I39" s="6">
        <v>0.88200000000000001</v>
      </c>
      <c r="J39" s="5">
        <v>15</v>
      </c>
      <c r="K39" s="5">
        <v>15</v>
      </c>
      <c r="L39" s="6">
        <v>0.94399999999999995</v>
      </c>
      <c r="M39" s="5">
        <v>20</v>
      </c>
      <c r="N39" s="5">
        <v>10</v>
      </c>
      <c r="O39" s="6">
        <v>0.40899999999999997</v>
      </c>
      <c r="P39" s="5">
        <v>20</v>
      </c>
      <c r="Q39" s="5">
        <v>15</v>
      </c>
      <c r="R39" s="6">
        <v>0.94099999999999995</v>
      </c>
      <c r="S39" s="5">
        <v>15</v>
      </c>
      <c r="T39" s="5">
        <v>5</v>
      </c>
      <c r="U39" s="6">
        <v>0.75</v>
      </c>
      <c r="V39" s="5">
        <v>10</v>
      </c>
    </row>
    <row r="40" spans="1:22" x14ac:dyDescent="0.35">
      <c r="A40" t="s">
        <v>65</v>
      </c>
      <c r="B40" s="5">
        <v>10</v>
      </c>
      <c r="C40" s="6">
        <v>0.76900000000000002</v>
      </c>
      <c r="D40" s="5">
        <v>15</v>
      </c>
      <c r="E40" s="5">
        <v>5</v>
      </c>
      <c r="F40" s="6">
        <v>1</v>
      </c>
      <c r="G40" s="5">
        <v>5</v>
      </c>
      <c r="H40" s="5">
        <v>5</v>
      </c>
      <c r="I40" s="6">
        <v>0.85699999999999998</v>
      </c>
      <c r="J40" s="5">
        <v>5</v>
      </c>
      <c r="K40" s="4" t="s">
        <v>29</v>
      </c>
      <c r="L40" s="4" t="s">
        <v>29</v>
      </c>
      <c r="M40" s="5">
        <v>5</v>
      </c>
      <c r="N40" s="4" t="s">
        <v>29</v>
      </c>
      <c r="O40" s="4" t="s">
        <v>29</v>
      </c>
      <c r="P40" s="5">
        <v>5</v>
      </c>
      <c r="Q40" s="5">
        <v>10</v>
      </c>
      <c r="R40" s="6">
        <v>1</v>
      </c>
      <c r="S40" s="5">
        <v>10</v>
      </c>
      <c r="T40" s="5">
        <v>5</v>
      </c>
      <c r="U40" s="6">
        <v>0.71399999999999997</v>
      </c>
      <c r="V40" s="5">
        <v>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2315</v>
      </c>
      <c r="C42" s="8">
        <v>0.87</v>
      </c>
      <c r="D42" s="7">
        <v>2660</v>
      </c>
      <c r="E42" s="7">
        <v>1730</v>
      </c>
      <c r="F42" s="8">
        <v>0.85699999999999998</v>
      </c>
      <c r="G42" s="7">
        <v>2020</v>
      </c>
      <c r="H42" s="7">
        <v>1275</v>
      </c>
      <c r="I42" s="8">
        <v>0.86</v>
      </c>
      <c r="J42" s="7">
        <v>1480</v>
      </c>
      <c r="K42" s="7">
        <v>1155</v>
      </c>
      <c r="L42" s="8">
        <v>0.84899999999999998</v>
      </c>
      <c r="M42" s="7">
        <v>1360</v>
      </c>
      <c r="N42" s="7">
        <v>970</v>
      </c>
      <c r="O42" s="8">
        <v>0.86199999999999999</v>
      </c>
      <c r="P42" s="7">
        <v>1125</v>
      </c>
      <c r="Q42" s="7">
        <v>1130</v>
      </c>
      <c r="R42" s="8">
        <v>0.94799999999999995</v>
      </c>
      <c r="S42" s="7">
        <v>1190</v>
      </c>
      <c r="T42" s="7">
        <v>970</v>
      </c>
      <c r="U42" s="8">
        <v>0.86599999999999999</v>
      </c>
      <c r="V42" s="7">
        <v>1120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107</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30</v>
      </c>
      <c r="C5" s="4" t="s">
        <v>30</v>
      </c>
      <c r="D5" s="5">
        <v>0</v>
      </c>
      <c r="E5" s="4" t="s">
        <v>30</v>
      </c>
      <c r="F5" s="4" t="s">
        <v>30</v>
      </c>
      <c r="G5" s="5">
        <v>0</v>
      </c>
      <c r="H5" s="4" t="s">
        <v>30</v>
      </c>
      <c r="I5" s="4" t="s">
        <v>30</v>
      </c>
      <c r="J5" s="5">
        <v>0</v>
      </c>
      <c r="K5" s="4" t="s">
        <v>30</v>
      </c>
      <c r="L5" s="4" t="s">
        <v>30</v>
      </c>
      <c r="M5" s="5">
        <v>0</v>
      </c>
      <c r="N5" s="4" t="s">
        <v>30</v>
      </c>
      <c r="O5" s="4" t="s">
        <v>30</v>
      </c>
      <c r="P5" s="5">
        <v>0</v>
      </c>
      <c r="Q5" s="4" t="s">
        <v>30</v>
      </c>
      <c r="R5" s="4" t="s">
        <v>30</v>
      </c>
      <c r="S5" s="5">
        <v>0</v>
      </c>
      <c r="T5" s="4" t="s">
        <v>30</v>
      </c>
      <c r="U5" s="4" t="s">
        <v>30</v>
      </c>
      <c r="V5" s="5">
        <v>0</v>
      </c>
    </row>
    <row r="6" spans="1:22" x14ac:dyDescent="0.35">
      <c r="A6" t="s">
        <v>31</v>
      </c>
      <c r="B6" s="5">
        <v>40</v>
      </c>
      <c r="C6" s="6">
        <v>0.93</v>
      </c>
      <c r="D6" s="5">
        <v>45</v>
      </c>
      <c r="E6" s="5">
        <v>40</v>
      </c>
      <c r="F6" s="6">
        <v>0.90900000000000003</v>
      </c>
      <c r="G6" s="5">
        <v>45</v>
      </c>
      <c r="H6" s="5">
        <v>35</v>
      </c>
      <c r="I6" s="6">
        <v>0.92300000000000004</v>
      </c>
      <c r="J6" s="5">
        <v>40</v>
      </c>
      <c r="K6" s="5">
        <v>35</v>
      </c>
      <c r="L6" s="6">
        <v>0.94399999999999995</v>
      </c>
      <c r="M6" s="5">
        <v>35</v>
      </c>
      <c r="N6" s="4" t="s">
        <v>29</v>
      </c>
      <c r="O6" s="4" t="s">
        <v>29</v>
      </c>
      <c r="P6" s="5">
        <v>5</v>
      </c>
      <c r="Q6" s="5">
        <v>20</v>
      </c>
      <c r="R6" s="6">
        <v>0.95499999999999996</v>
      </c>
      <c r="S6" s="5">
        <v>20</v>
      </c>
      <c r="T6" s="5">
        <v>15</v>
      </c>
      <c r="U6" s="6">
        <v>1</v>
      </c>
      <c r="V6" s="5">
        <v>15</v>
      </c>
    </row>
    <row r="7" spans="1:22" x14ac:dyDescent="0.35">
      <c r="A7" t="s">
        <v>32</v>
      </c>
      <c r="B7" s="4" t="s">
        <v>29</v>
      </c>
      <c r="C7" s="4" t="s">
        <v>29</v>
      </c>
      <c r="D7" s="4" t="s">
        <v>29</v>
      </c>
      <c r="E7" s="4" t="s">
        <v>29</v>
      </c>
      <c r="F7" s="4" t="s">
        <v>29</v>
      </c>
      <c r="G7" s="4" t="s">
        <v>29</v>
      </c>
      <c r="H7" s="4" t="s">
        <v>30</v>
      </c>
      <c r="I7" s="4" t="s">
        <v>30</v>
      </c>
      <c r="J7" s="5">
        <v>0</v>
      </c>
      <c r="K7" s="4" t="s">
        <v>29</v>
      </c>
      <c r="L7" s="4" t="s">
        <v>29</v>
      </c>
      <c r="M7" s="4" t="s">
        <v>29</v>
      </c>
      <c r="N7" s="4" t="s">
        <v>30</v>
      </c>
      <c r="O7" s="4" t="s">
        <v>30</v>
      </c>
      <c r="P7" s="5">
        <v>0</v>
      </c>
      <c r="Q7" s="4" t="s">
        <v>30</v>
      </c>
      <c r="R7" s="4" t="s">
        <v>30</v>
      </c>
      <c r="S7" s="5">
        <v>0</v>
      </c>
      <c r="T7" s="4" t="s">
        <v>30</v>
      </c>
      <c r="U7" s="4" t="s">
        <v>30</v>
      </c>
      <c r="V7" s="5">
        <v>0</v>
      </c>
    </row>
    <row r="8" spans="1:22" x14ac:dyDescent="0.35">
      <c r="A8" t="s">
        <v>33</v>
      </c>
      <c r="B8" s="4" t="s">
        <v>30</v>
      </c>
      <c r="C8" s="4" t="s">
        <v>30</v>
      </c>
      <c r="D8" s="5">
        <v>0</v>
      </c>
      <c r="E8" s="4" t="s">
        <v>30</v>
      </c>
      <c r="F8" s="4" t="s">
        <v>30</v>
      </c>
      <c r="G8" s="5">
        <v>0</v>
      </c>
      <c r="H8" s="4" t="s">
        <v>30</v>
      </c>
      <c r="I8" s="4" t="s">
        <v>30</v>
      </c>
      <c r="J8" s="5">
        <v>0</v>
      </c>
      <c r="K8" s="4" t="s">
        <v>30</v>
      </c>
      <c r="L8" s="4" t="s">
        <v>30</v>
      </c>
      <c r="M8" s="5">
        <v>0</v>
      </c>
      <c r="N8" s="4" t="s">
        <v>30</v>
      </c>
      <c r="O8" s="4" t="s">
        <v>30</v>
      </c>
      <c r="P8" s="5">
        <v>0</v>
      </c>
      <c r="Q8" s="4" t="s">
        <v>29</v>
      </c>
      <c r="R8" s="4" t="s">
        <v>29</v>
      </c>
      <c r="S8" s="4" t="s">
        <v>29</v>
      </c>
      <c r="T8" s="4" t="s">
        <v>30</v>
      </c>
      <c r="U8" s="4" t="s">
        <v>30</v>
      </c>
      <c r="V8" s="5">
        <v>0</v>
      </c>
    </row>
    <row r="9" spans="1:22" x14ac:dyDescent="0.35">
      <c r="A9" t="s">
        <v>34</v>
      </c>
      <c r="B9" s="4" t="s">
        <v>30</v>
      </c>
      <c r="C9" s="4" t="s">
        <v>30</v>
      </c>
      <c r="D9" s="5">
        <v>0</v>
      </c>
      <c r="E9" s="4" t="s">
        <v>30</v>
      </c>
      <c r="F9" s="4" t="s">
        <v>30</v>
      </c>
      <c r="G9" s="5">
        <v>0</v>
      </c>
      <c r="H9" s="4" t="s">
        <v>30</v>
      </c>
      <c r="I9" s="4" t="s">
        <v>30</v>
      </c>
      <c r="J9" s="5">
        <v>0</v>
      </c>
      <c r="K9" s="4" t="s">
        <v>30</v>
      </c>
      <c r="L9" s="4" t="s">
        <v>30</v>
      </c>
      <c r="M9" s="5">
        <v>0</v>
      </c>
      <c r="N9" s="4" t="s">
        <v>30</v>
      </c>
      <c r="O9" s="4" t="s">
        <v>30</v>
      </c>
      <c r="P9" s="5">
        <v>0</v>
      </c>
      <c r="Q9" s="4" t="s">
        <v>30</v>
      </c>
      <c r="R9" s="4" t="s">
        <v>30</v>
      </c>
      <c r="S9" s="5">
        <v>0</v>
      </c>
      <c r="T9" s="4" t="s">
        <v>29</v>
      </c>
      <c r="U9" s="4" t="s">
        <v>29</v>
      </c>
      <c r="V9" s="4" t="s">
        <v>29</v>
      </c>
    </row>
    <row r="10" spans="1:22" x14ac:dyDescent="0.35">
      <c r="A10" t="s">
        <v>35</v>
      </c>
      <c r="B10" s="4" t="s">
        <v>29</v>
      </c>
      <c r="C10" s="4" t="s">
        <v>29</v>
      </c>
      <c r="D10" s="4" t="s">
        <v>29</v>
      </c>
      <c r="E10" s="4" t="s">
        <v>30</v>
      </c>
      <c r="F10" s="4" t="s">
        <v>30</v>
      </c>
      <c r="G10" s="5">
        <v>0</v>
      </c>
      <c r="H10" s="4" t="s">
        <v>30</v>
      </c>
      <c r="I10" s="4" t="s">
        <v>30</v>
      </c>
      <c r="J10" s="5">
        <v>0</v>
      </c>
      <c r="K10" s="4" t="s">
        <v>30</v>
      </c>
      <c r="L10" s="4" t="s">
        <v>30</v>
      </c>
      <c r="M10" s="5">
        <v>0</v>
      </c>
      <c r="N10" s="4" t="s">
        <v>30</v>
      </c>
      <c r="O10" s="4" t="s">
        <v>30</v>
      </c>
      <c r="P10" s="5">
        <v>0</v>
      </c>
      <c r="Q10" s="4" t="s">
        <v>30</v>
      </c>
      <c r="R10" s="4" t="s">
        <v>30</v>
      </c>
      <c r="S10" s="5">
        <v>0</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30</v>
      </c>
      <c r="I12" s="4" t="s">
        <v>30</v>
      </c>
      <c r="J12" s="5">
        <v>0</v>
      </c>
      <c r="K12" s="4" t="s">
        <v>30</v>
      </c>
      <c r="L12" s="4" t="s">
        <v>30</v>
      </c>
      <c r="M12" s="5">
        <v>0</v>
      </c>
      <c r="N12" s="4" t="s">
        <v>29</v>
      </c>
      <c r="O12" s="4" t="s">
        <v>29</v>
      </c>
      <c r="P12" s="4" t="s">
        <v>29</v>
      </c>
      <c r="Q12" s="4" t="s">
        <v>29</v>
      </c>
      <c r="R12" s="4" t="s">
        <v>29</v>
      </c>
      <c r="S12" s="4" t="s">
        <v>29</v>
      </c>
      <c r="T12" s="4" t="s">
        <v>30</v>
      </c>
      <c r="U12" s="4" t="s">
        <v>30</v>
      </c>
      <c r="V12" s="5">
        <v>0</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29</v>
      </c>
      <c r="C14" s="4" t="s">
        <v>29</v>
      </c>
      <c r="D14" s="4" t="s">
        <v>29</v>
      </c>
      <c r="E14" s="4" t="s">
        <v>30</v>
      </c>
      <c r="F14" s="4" t="s">
        <v>30</v>
      </c>
      <c r="G14" s="5">
        <v>0</v>
      </c>
      <c r="H14" s="4" t="s">
        <v>30</v>
      </c>
      <c r="I14" s="4" t="s">
        <v>30</v>
      </c>
      <c r="J14" s="5">
        <v>0</v>
      </c>
      <c r="K14" s="5">
        <v>0</v>
      </c>
      <c r="L14" s="6">
        <v>0</v>
      </c>
      <c r="M14" s="4" t="s">
        <v>29</v>
      </c>
      <c r="N14" s="4" t="s">
        <v>30</v>
      </c>
      <c r="O14" s="4" t="s">
        <v>30</v>
      </c>
      <c r="P14" s="5">
        <v>0</v>
      </c>
      <c r="Q14" s="4" t="s">
        <v>30</v>
      </c>
      <c r="R14" s="4" t="s">
        <v>30</v>
      </c>
      <c r="S14" s="5">
        <v>0</v>
      </c>
      <c r="T14" s="4" t="s">
        <v>30</v>
      </c>
      <c r="U14" s="4" t="s">
        <v>30</v>
      </c>
      <c r="V14" s="5">
        <v>0</v>
      </c>
    </row>
    <row r="15" spans="1:22" x14ac:dyDescent="0.35">
      <c r="A15" t="s">
        <v>40</v>
      </c>
      <c r="B15" s="5">
        <v>5</v>
      </c>
      <c r="C15" s="6">
        <v>0.7</v>
      </c>
      <c r="D15" s="5">
        <v>10</v>
      </c>
      <c r="E15" s="5">
        <v>5</v>
      </c>
      <c r="F15" s="6">
        <v>0.77800000000000002</v>
      </c>
      <c r="G15" s="5">
        <v>10</v>
      </c>
      <c r="H15" s="4" t="s">
        <v>29</v>
      </c>
      <c r="I15" s="4" t="s">
        <v>29</v>
      </c>
      <c r="J15" s="4" t="s">
        <v>29</v>
      </c>
      <c r="K15" s="4" t="s">
        <v>29</v>
      </c>
      <c r="L15" s="4" t="s">
        <v>29</v>
      </c>
      <c r="M15" s="4" t="s">
        <v>29</v>
      </c>
      <c r="N15" s="5">
        <v>5</v>
      </c>
      <c r="O15" s="6">
        <v>0.71399999999999997</v>
      </c>
      <c r="P15" s="5">
        <v>5</v>
      </c>
      <c r="Q15" s="4" t="s">
        <v>29</v>
      </c>
      <c r="R15" s="4" t="s">
        <v>29</v>
      </c>
      <c r="S15" s="5">
        <v>10</v>
      </c>
      <c r="T15" s="4" t="s">
        <v>29</v>
      </c>
      <c r="U15" s="4" t="s">
        <v>29</v>
      </c>
      <c r="V15" s="4" t="s">
        <v>29</v>
      </c>
    </row>
    <row r="16" spans="1:22" x14ac:dyDescent="0.35">
      <c r="A16" t="s">
        <v>41</v>
      </c>
      <c r="B16" s="4" t="s">
        <v>30</v>
      </c>
      <c r="C16" s="4" t="s">
        <v>30</v>
      </c>
      <c r="D16" s="5">
        <v>0</v>
      </c>
      <c r="E16" s="4" t="s">
        <v>30</v>
      </c>
      <c r="F16" s="4" t="s">
        <v>30</v>
      </c>
      <c r="G16" s="5">
        <v>0</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29</v>
      </c>
      <c r="I18" s="4" t="s">
        <v>29</v>
      </c>
      <c r="J18" s="4" t="s">
        <v>29</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30</v>
      </c>
      <c r="C19" s="4" t="s">
        <v>30</v>
      </c>
      <c r="D19" s="5">
        <v>0</v>
      </c>
      <c r="E19" s="4" t="s">
        <v>30</v>
      </c>
      <c r="F19" s="4" t="s">
        <v>30</v>
      </c>
      <c r="G19" s="5">
        <v>0</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30</v>
      </c>
      <c r="C22" s="4" t="s">
        <v>30</v>
      </c>
      <c r="D22" s="5">
        <v>0</v>
      </c>
      <c r="E22" s="4" t="s">
        <v>29</v>
      </c>
      <c r="F22" s="4" t="s">
        <v>29</v>
      </c>
      <c r="G22" s="4" t="s">
        <v>29</v>
      </c>
      <c r="H22" s="4" t="s">
        <v>30</v>
      </c>
      <c r="I22" s="4" t="s">
        <v>30</v>
      </c>
      <c r="J22" s="5">
        <v>0</v>
      </c>
      <c r="K22" s="4" t="s">
        <v>29</v>
      </c>
      <c r="L22" s="4" t="s">
        <v>29</v>
      </c>
      <c r="M22" s="4" t="s">
        <v>29</v>
      </c>
      <c r="N22" s="4" t="s">
        <v>29</v>
      </c>
      <c r="O22" s="4" t="s">
        <v>29</v>
      </c>
      <c r="P22" s="4" t="s">
        <v>29</v>
      </c>
      <c r="Q22" s="4" t="s">
        <v>29</v>
      </c>
      <c r="R22" s="4" t="s">
        <v>29</v>
      </c>
      <c r="S22" s="4" t="s">
        <v>29</v>
      </c>
      <c r="T22" s="4" t="s">
        <v>30</v>
      </c>
      <c r="U22" s="4" t="s">
        <v>30</v>
      </c>
      <c r="V22" s="5">
        <v>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29</v>
      </c>
      <c r="F24" s="4" t="s">
        <v>29</v>
      </c>
      <c r="G24" s="4" t="s">
        <v>29</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30</v>
      </c>
      <c r="C25" s="4" t="s">
        <v>30</v>
      </c>
      <c r="D25" s="5">
        <v>0</v>
      </c>
      <c r="E25" s="4" t="s">
        <v>29</v>
      </c>
      <c r="F25" s="4" t="s">
        <v>29</v>
      </c>
      <c r="G25" s="4" t="s">
        <v>29</v>
      </c>
      <c r="H25" s="4" t="s">
        <v>30</v>
      </c>
      <c r="I25" s="4" t="s">
        <v>30</v>
      </c>
      <c r="J25" s="5">
        <v>0</v>
      </c>
      <c r="K25" s="4" t="s">
        <v>30</v>
      </c>
      <c r="L25" s="4" t="s">
        <v>30</v>
      </c>
      <c r="M25" s="5">
        <v>0</v>
      </c>
      <c r="N25" s="4" t="s">
        <v>30</v>
      </c>
      <c r="O25" s="4" t="s">
        <v>30</v>
      </c>
      <c r="P25" s="5">
        <v>0</v>
      </c>
      <c r="Q25" s="4" t="s">
        <v>30</v>
      </c>
      <c r="R25" s="4" t="s">
        <v>30</v>
      </c>
      <c r="S25" s="5">
        <v>0</v>
      </c>
      <c r="T25" s="4" t="s">
        <v>30</v>
      </c>
      <c r="U25" s="4" t="s">
        <v>30</v>
      </c>
      <c r="V25" s="5">
        <v>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30</v>
      </c>
      <c r="I29" s="4" t="s">
        <v>30</v>
      </c>
      <c r="J29" s="5">
        <v>0</v>
      </c>
      <c r="K29" s="4" t="s">
        <v>30</v>
      </c>
      <c r="L29" s="4" t="s">
        <v>30</v>
      </c>
      <c r="M29" s="5">
        <v>0</v>
      </c>
      <c r="N29" s="4" t="s">
        <v>30</v>
      </c>
      <c r="O29" s="4" t="s">
        <v>30</v>
      </c>
      <c r="P29" s="5">
        <v>0</v>
      </c>
      <c r="Q29" s="4" t="s">
        <v>30</v>
      </c>
      <c r="R29" s="4" t="s">
        <v>30</v>
      </c>
      <c r="S29" s="5">
        <v>0</v>
      </c>
      <c r="T29" s="4" t="s">
        <v>30</v>
      </c>
      <c r="U29" s="4" t="s">
        <v>30</v>
      </c>
      <c r="V29" s="5">
        <v>0</v>
      </c>
    </row>
    <row r="30" spans="1:22" x14ac:dyDescent="0.35">
      <c r="A30" t="s">
        <v>55</v>
      </c>
      <c r="B30" s="4" t="s">
        <v>30</v>
      </c>
      <c r="C30" s="4" t="s">
        <v>30</v>
      </c>
      <c r="D30" s="5">
        <v>0</v>
      </c>
      <c r="E30" s="4" t="s">
        <v>30</v>
      </c>
      <c r="F30" s="4" t="s">
        <v>30</v>
      </c>
      <c r="G30" s="5">
        <v>0</v>
      </c>
      <c r="H30" s="4" t="s">
        <v>30</v>
      </c>
      <c r="I30" s="4" t="s">
        <v>30</v>
      </c>
      <c r="J30" s="5">
        <v>0</v>
      </c>
      <c r="K30" s="4" t="s">
        <v>30</v>
      </c>
      <c r="L30" s="4" t="s">
        <v>30</v>
      </c>
      <c r="M30" s="5">
        <v>0</v>
      </c>
      <c r="N30" s="4" t="s">
        <v>30</v>
      </c>
      <c r="O30" s="4" t="s">
        <v>30</v>
      </c>
      <c r="P30" s="5">
        <v>0</v>
      </c>
      <c r="Q30" s="4" t="s">
        <v>30</v>
      </c>
      <c r="R30" s="4" t="s">
        <v>30</v>
      </c>
      <c r="S30" s="5">
        <v>0</v>
      </c>
      <c r="T30" s="4" t="s">
        <v>30</v>
      </c>
      <c r="U30" s="4" t="s">
        <v>30</v>
      </c>
      <c r="V30" s="5">
        <v>0</v>
      </c>
    </row>
    <row r="31" spans="1:22" x14ac:dyDescent="0.35">
      <c r="A31" t="s">
        <v>56</v>
      </c>
      <c r="B31" s="4" t="s">
        <v>29</v>
      </c>
      <c r="C31" s="4" t="s">
        <v>29</v>
      </c>
      <c r="D31" s="4" t="s">
        <v>29</v>
      </c>
      <c r="E31" s="4" t="s">
        <v>30</v>
      </c>
      <c r="F31" s="4" t="s">
        <v>30</v>
      </c>
      <c r="G31" s="5">
        <v>0</v>
      </c>
      <c r="H31" s="4" t="s">
        <v>30</v>
      </c>
      <c r="I31" s="4" t="s">
        <v>30</v>
      </c>
      <c r="J31" s="5">
        <v>0</v>
      </c>
      <c r="K31" s="4" t="s">
        <v>30</v>
      </c>
      <c r="L31" s="4" t="s">
        <v>30</v>
      </c>
      <c r="M31" s="5">
        <v>0</v>
      </c>
      <c r="N31" s="4" t="s">
        <v>30</v>
      </c>
      <c r="O31" s="4" t="s">
        <v>30</v>
      </c>
      <c r="P31" s="5">
        <v>0</v>
      </c>
      <c r="Q31" s="4" t="s">
        <v>29</v>
      </c>
      <c r="R31" s="4" t="s">
        <v>29</v>
      </c>
      <c r="S31" s="4" t="s">
        <v>29</v>
      </c>
      <c r="T31" s="4" t="s">
        <v>30</v>
      </c>
      <c r="U31" s="4" t="s">
        <v>30</v>
      </c>
      <c r="V31" s="5">
        <v>0</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30</v>
      </c>
      <c r="C33" s="4" t="s">
        <v>30</v>
      </c>
      <c r="D33" s="5">
        <v>0</v>
      </c>
      <c r="E33" s="4" t="s">
        <v>30</v>
      </c>
      <c r="F33" s="4" t="s">
        <v>30</v>
      </c>
      <c r="G33" s="5">
        <v>0</v>
      </c>
      <c r="H33" s="4" t="s">
        <v>30</v>
      </c>
      <c r="I33" s="4" t="s">
        <v>30</v>
      </c>
      <c r="J33" s="5">
        <v>0</v>
      </c>
      <c r="K33" s="4" t="s">
        <v>29</v>
      </c>
      <c r="L33" s="4" t="s">
        <v>29</v>
      </c>
      <c r="M33" s="4" t="s">
        <v>29</v>
      </c>
      <c r="N33" s="4" t="s">
        <v>30</v>
      </c>
      <c r="O33" s="4" t="s">
        <v>30</v>
      </c>
      <c r="P33" s="5">
        <v>0</v>
      </c>
      <c r="Q33" s="4" t="s">
        <v>30</v>
      </c>
      <c r="R33" s="4" t="s">
        <v>30</v>
      </c>
      <c r="S33" s="5">
        <v>0</v>
      </c>
      <c r="T33" s="4" t="s">
        <v>30</v>
      </c>
      <c r="U33" s="4" t="s">
        <v>30</v>
      </c>
      <c r="V33" s="5">
        <v>0</v>
      </c>
    </row>
    <row r="34" spans="1:22" x14ac:dyDescent="0.35">
      <c r="A34" t="s">
        <v>59</v>
      </c>
      <c r="B34" s="4" t="s">
        <v>30</v>
      </c>
      <c r="C34" s="4" t="s">
        <v>30</v>
      </c>
      <c r="D34" s="5">
        <v>0</v>
      </c>
      <c r="E34" s="4" t="s">
        <v>29</v>
      </c>
      <c r="F34" s="4" t="s">
        <v>29</v>
      </c>
      <c r="G34" s="4" t="s">
        <v>29</v>
      </c>
      <c r="H34" s="4" t="s">
        <v>30</v>
      </c>
      <c r="I34" s="4" t="s">
        <v>30</v>
      </c>
      <c r="J34" s="5">
        <v>0</v>
      </c>
      <c r="K34" s="4" t="s">
        <v>29</v>
      </c>
      <c r="L34" s="4" t="s">
        <v>29</v>
      </c>
      <c r="M34" s="4" t="s">
        <v>29</v>
      </c>
      <c r="N34" s="4" t="s">
        <v>29</v>
      </c>
      <c r="O34" s="4" t="s">
        <v>29</v>
      </c>
      <c r="P34" s="4" t="s">
        <v>29</v>
      </c>
      <c r="Q34" s="5">
        <v>0</v>
      </c>
      <c r="R34" s="6">
        <v>0</v>
      </c>
      <c r="S34" s="5">
        <v>5</v>
      </c>
      <c r="T34" s="4" t="s">
        <v>30</v>
      </c>
      <c r="U34" s="4" t="s">
        <v>30</v>
      </c>
      <c r="V34" s="5">
        <v>0</v>
      </c>
    </row>
    <row r="35" spans="1:22" x14ac:dyDescent="0.35">
      <c r="A35" t="s">
        <v>60</v>
      </c>
      <c r="B35" s="4" t="s">
        <v>30</v>
      </c>
      <c r="C35" s="4" t="s">
        <v>30</v>
      </c>
      <c r="D35" s="5">
        <v>0</v>
      </c>
      <c r="E35" s="4" t="s">
        <v>30</v>
      </c>
      <c r="F35" s="4" t="s">
        <v>30</v>
      </c>
      <c r="G35" s="5">
        <v>0</v>
      </c>
      <c r="H35" s="4" t="s">
        <v>30</v>
      </c>
      <c r="I35" s="4" t="s">
        <v>30</v>
      </c>
      <c r="J35" s="5">
        <v>0</v>
      </c>
      <c r="K35" s="4" t="s">
        <v>30</v>
      </c>
      <c r="L35" s="4" t="s">
        <v>30</v>
      </c>
      <c r="M35" s="5">
        <v>0</v>
      </c>
      <c r="N35" s="4" t="s">
        <v>30</v>
      </c>
      <c r="O35" s="4" t="s">
        <v>30</v>
      </c>
      <c r="P35" s="5">
        <v>0</v>
      </c>
      <c r="Q35" s="4" t="s">
        <v>30</v>
      </c>
      <c r="R35" s="4" t="s">
        <v>30</v>
      </c>
      <c r="S35" s="5">
        <v>0</v>
      </c>
      <c r="T35" s="4" t="s">
        <v>30</v>
      </c>
      <c r="U35" s="4" t="s">
        <v>30</v>
      </c>
      <c r="V35" s="5">
        <v>0</v>
      </c>
    </row>
    <row r="36" spans="1:22" x14ac:dyDescent="0.35">
      <c r="A36" t="s">
        <v>61</v>
      </c>
      <c r="B36" s="4" t="s">
        <v>29</v>
      </c>
      <c r="C36" s="4" t="s">
        <v>29</v>
      </c>
      <c r="D36" s="4" t="s">
        <v>29</v>
      </c>
      <c r="E36" s="4" t="s">
        <v>29</v>
      </c>
      <c r="F36" s="4" t="s">
        <v>29</v>
      </c>
      <c r="G36" s="4" t="s">
        <v>29</v>
      </c>
      <c r="H36" s="4" t="s">
        <v>30</v>
      </c>
      <c r="I36" s="4" t="s">
        <v>30</v>
      </c>
      <c r="J36" s="5">
        <v>0</v>
      </c>
      <c r="K36" s="5">
        <v>5</v>
      </c>
      <c r="L36" s="6">
        <v>1</v>
      </c>
      <c r="M36" s="5">
        <v>5</v>
      </c>
      <c r="N36" s="4" t="s">
        <v>30</v>
      </c>
      <c r="O36" s="4" t="s">
        <v>30</v>
      </c>
      <c r="P36" s="5">
        <v>0</v>
      </c>
      <c r="Q36" s="4" t="s">
        <v>29</v>
      </c>
      <c r="R36" s="4" t="s">
        <v>29</v>
      </c>
      <c r="S36" s="4" t="s">
        <v>29</v>
      </c>
      <c r="T36" s="4" t="s">
        <v>30</v>
      </c>
      <c r="U36" s="4" t="s">
        <v>30</v>
      </c>
      <c r="V36" s="5">
        <v>0</v>
      </c>
    </row>
    <row r="37" spans="1:22" x14ac:dyDescent="0.35">
      <c r="A37" t="s">
        <v>62</v>
      </c>
      <c r="B37" s="4" t="s">
        <v>30</v>
      </c>
      <c r="C37" s="4" t="s">
        <v>30</v>
      </c>
      <c r="D37" s="5">
        <v>0</v>
      </c>
      <c r="E37" s="4" t="s">
        <v>30</v>
      </c>
      <c r="F37" s="4" t="s">
        <v>30</v>
      </c>
      <c r="G37" s="5">
        <v>0</v>
      </c>
      <c r="H37" s="4" t="s">
        <v>30</v>
      </c>
      <c r="I37" s="4" t="s">
        <v>30</v>
      </c>
      <c r="J37" s="5">
        <v>0</v>
      </c>
      <c r="K37" s="4" t="s">
        <v>29</v>
      </c>
      <c r="L37" s="4" t="s">
        <v>29</v>
      </c>
      <c r="M37" s="4" t="s">
        <v>29</v>
      </c>
      <c r="N37" s="4" t="s">
        <v>29</v>
      </c>
      <c r="O37" s="4" t="s">
        <v>29</v>
      </c>
      <c r="P37" s="4" t="s">
        <v>29</v>
      </c>
      <c r="Q37" s="4" t="s">
        <v>30</v>
      </c>
      <c r="R37" s="4" t="s">
        <v>30</v>
      </c>
      <c r="S37" s="5">
        <v>0</v>
      </c>
      <c r="T37" s="4" t="s">
        <v>30</v>
      </c>
      <c r="U37" s="4" t="s">
        <v>30</v>
      </c>
      <c r="V37" s="5">
        <v>0</v>
      </c>
    </row>
    <row r="38" spans="1:22" x14ac:dyDescent="0.35">
      <c r="A38" t="s">
        <v>63</v>
      </c>
      <c r="B38" s="4" t="s">
        <v>30</v>
      </c>
      <c r="C38" s="4" t="s">
        <v>30</v>
      </c>
      <c r="D38" s="5">
        <v>0</v>
      </c>
      <c r="E38" s="4" t="s">
        <v>30</v>
      </c>
      <c r="F38" s="4" t="s">
        <v>30</v>
      </c>
      <c r="G38" s="5">
        <v>0</v>
      </c>
      <c r="H38" s="4" t="s">
        <v>30</v>
      </c>
      <c r="I38" s="4" t="s">
        <v>30</v>
      </c>
      <c r="J38" s="5">
        <v>0</v>
      </c>
      <c r="K38" s="4" t="s">
        <v>30</v>
      </c>
      <c r="L38" s="4" t="s">
        <v>30</v>
      </c>
      <c r="M38" s="5">
        <v>0</v>
      </c>
      <c r="N38" s="4" t="s">
        <v>30</v>
      </c>
      <c r="O38" s="4" t="s">
        <v>30</v>
      </c>
      <c r="P38" s="5">
        <v>0</v>
      </c>
      <c r="Q38" s="4" t="s">
        <v>30</v>
      </c>
      <c r="R38" s="4" t="s">
        <v>30</v>
      </c>
      <c r="S38" s="5">
        <v>0</v>
      </c>
      <c r="T38" s="4" t="s">
        <v>30</v>
      </c>
      <c r="U38" s="4" t="s">
        <v>30</v>
      </c>
      <c r="V38" s="5">
        <v>0</v>
      </c>
    </row>
    <row r="39" spans="1:22" x14ac:dyDescent="0.35">
      <c r="A39" t="s">
        <v>64</v>
      </c>
      <c r="B39" s="4" t="s">
        <v>30</v>
      </c>
      <c r="C39" s="4" t="s">
        <v>30</v>
      </c>
      <c r="D39" s="5">
        <v>0</v>
      </c>
      <c r="E39" s="4" t="s">
        <v>29</v>
      </c>
      <c r="F39" s="4" t="s">
        <v>29</v>
      </c>
      <c r="G39" s="4" t="s">
        <v>29</v>
      </c>
      <c r="H39" s="4" t="s">
        <v>30</v>
      </c>
      <c r="I39" s="4" t="s">
        <v>30</v>
      </c>
      <c r="J39" s="5">
        <v>0</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4" t="s">
        <v>30</v>
      </c>
      <c r="C40" s="4" t="s">
        <v>30</v>
      </c>
      <c r="D40" s="5">
        <v>0</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50</v>
      </c>
      <c r="C42" s="8">
        <v>0.89700000000000002</v>
      </c>
      <c r="D42" s="7">
        <v>60</v>
      </c>
      <c r="E42" s="7">
        <v>55</v>
      </c>
      <c r="F42" s="8">
        <v>0.90500000000000003</v>
      </c>
      <c r="G42" s="7">
        <v>65</v>
      </c>
      <c r="H42" s="7">
        <v>40</v>
      </c>
      <c r="I42" s="8">
        <v>0.93</v>
      </c>
      <c r="J42" s="7">
        <v>45</v>
      </c>
      <c r="K42" s="7">
        <v>50</v>
      </c>
      <c r="L42" s="8">
        <v>0.873</v>
      </c>
      <c r="M42" s="7">
        <v>55</v>
      </c>
      <c r="N42" s="7">
        <v>15</v>
      </c>
      <c r="O42" s="8">
        <v>0.73699999999999999</v>
      </c>
      <c r="P42" s="7">
        <v>20</v>
      </c>
      <c r="Q42" s="7">
        <v>30</v>
      </c>
      <c r="R42" s="8">
        <v>0.63600000000000001</v>
      </c>
      <c r="S42" s="7">
        <v>45</v>
      </c>
      <c r="T42" s="7">
        <v>15</v>
      </c>
      <c r="U42" s="8">
        <v>1</v>
      </c>
      <c r="V42" s="7">
        <v>15</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108</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45</v>
      </c>
      <c r="C5" s="6">
        <v>0.95599999999999996</v>
      </c>
      <c r="D5" s="5">
        <v>45</v>
      </c>
      <c r="E5" s="5">
        <v>25</v>
      </c>
      <c r="F5" s="6">
        <v>0.92</v>
      </c>
      <c r="G5" s="5">
        <v>25</v>
      </c>
      <c r="H5" s="4" t="s">
        <v>29</v>
      </c>
      <c r="I5" s="4" t="s">
        <v>29</v>
      </c>
      <c r="J5" s="5">
        <v>5</v>
      </c>
      <c r="K5" s="5">
        <v>15</v>
      </c>
      <c r="L5" s="6">
        <v>0.8</v>
      </c>
      <c r="M5" s="5">
        <v>20</v>
      </c>
      <c r="N5" s="5">
        <v>15</v>
      </c>
      <c r="O5" s="6">
        <v>0.77300000000000002</v>
      </c>
      <c r="P5" s="5">
        <v>20</v>
      </c>
      <c r="Q5" s="5">
        <v>10</v>
      </c>
      <c r="R5" s="6">
        <v>0.92300000000000004</v>
      </c>
      <c r="S5" s="5">
        <v>15</v>
      </c>
      <c r="T5" s="5">
        <v>10</v>
      </c>
      <c r="U5" s="6">
        <v>0.88900000000000001</v>
      </c>
      <c r="V5" s="5">
        <v>10</v>
      </c>
    </row>
    <row r="6" spans="1:22" x14ac:dyDescent="0.35">
      <c r="A6" t="s">
        <v>31</v>
      </c>
      <c r="B6" s="5">
        <v>245</v>
      </c>
      <c r="C6" s="6">
        <v>0.93500000000000005</v>
      </c>
      <c r="D6" s="5">
        <v>265</v>
      </c>
      <c r="E6" s="5">
        <v>200</v>
      </c>
      <c r="F6" s="6">
        <v>0.88600000000000001</v>
      </c>
      <c r="G6" s="5">
        <v>230</v>
      </c>
      <c r="H6" s="5">
        <v>185</v>
      </c>
      <c r="I6" s="6">
        <v>0.81699999999999995</v>
      </c>
      <c r="J6" s="5">
        <v>225</v>
      </c>
      <c r="K6" s="5">
        <v>170</v>
      </c>
      <c r="L6" s="6">
        <v>0.90900000000000003</v>
      </c>
      <c r="M6" s="5">
        <v>185</v>
      </c>
      <c r="N6" s="5">
        <v>185</v>
      </c>
      <c r="O6" s="6">
        <v>0.86399999999999999</v>
      </c>
      <c r="P6" s="5">
        <v>215</v>
      </c>
      <c r="Q6" s="5">
        <v>195</v>
      </c>
      <c r="R6" s="6">
        <v>0.97</v>
      </c>
      <c r="S6" s="5">
        <v>200</v>
      </c>
      <c r="T6" s="5">
        <v>140</v>
      </c>
      <c r="U6" s="6">
        <v>0.93200000000000005</v>
      </c>
      <c r="V6" s="5">
        <v>150</v>
      </c>
    </row>
    <row r="7" spans="1:22" x14ac:dyDescent="0.35">
      <c r="A7" t="s">
        <v>32</v>
      </c>
      <c r="B7" s="5">
        <v>35</v>
      </c>
      <c r="C7" s="6">
        <v>0.9</v>
      </c>
      <c r="D7" s="5">
        <v>40</v>
      </c>
      <c r="E7" s="5">
        <v>15</v>
      </c>
      <c r="F7" s="6">
        <v>0.81</v>
      </c>
      <c r="G7" s="5">
        <v>20</v>
      </c>
      <c r="H7" s="5">
        <v>10</v>
      </c>
      <c r="I7" s="6">
        <v>0.8</v>
      </c>
      <c r="J7" s="5">
        <v>15</v>
      </c>
      <c r="K7" s="5">
        <v>10</v>
      </c>
      <c r="L7" s="6">
        <v>0.84599999999999997</v>
      </c>
      <c r="M7" s="5">
        <v>15</v>
      </c>
      <c r="N7" s="5">
        <v>15</v>
      </c>
      <c r="O7" s="6">
        <v>0.71399999999999997</v>
      </c>
      <c r="P7" s="5">
        <v>20</v>
      </c>
      <c r="Q7" s="5">
        <v>5</v>
      </c>
      <c r="R7" s="6">
        <v>0.875</v>
      </c>
      <c r="S7" s="5">
        <v>10</v>
      </c>
      <c r="T7" s="5">
        <v>20</v>
      </c>
      <c r="U7" s="6">
        <v>0.91700000000000004</v>
      </c>
      <c r="V7" s="5">
        <v>25</v>
      </c>
    </row>
    <row r="8" spans="1:22" x14ac:dyDescent="0.35">
      <c r="A8" t="s">
        <v>33</v>
      </c>
      <c r="B8" s="5">
        <v>15</v>
      </c>
      <c r="C8" s="6">
        <v>1</v>
      </c>
      <c r="D8" s="5">
        <v>15</v>
      </c>
      <c r="E8" s="5">
        <v>10</v>
      </c>
      <c r="F8" s="6">
        <v>0.57099999999999995</v>
      </c>
      <c r="G8" s="5">
        <v>15</v>
      </c>
      <c r="H8" s="5">
        <v>15</v>
      </c>
      <c r="I8" s="6">
        <v>0.61899999999999999</v>
      </c>
      <c r="J8" s="5">
        <v>20</v>
      </c>
      <c r="K8" s="5">
        <v>5</v>
      </c>
      <c r="L8" s="6">
        <v>0.75</v>
      </c>
      <c r="M8" s="5">
        <v>10</v>
      </c>
      <c r="N8" s="5">
        <v>5</v>
      </c>
      <c r="O8" s="6">
        <v>0.83299999999999996</v>
      </c>
      <c r="P8" s="5">
        <v>5</v>
      </c>
      <c r="Q8" s="5">
        <v>10</v>
      </c>
      <c r="R8" s="6">
        <v>1</v>
      </c>
      <c r="S8" s="5">
        <v>10</v>
      </c>
      <c r="T8" s="5">
        <v>5</v>
      </c>
      <c r="U8" s="6">
        <v>0.54500000000000004</v>
      </c>
      <c r="V8" s="5">
        <v>10</v>
      </c>
    </row>
    <row r="9" spans="1:22" x14ac:dyDescent="0.35">
      <c r="A9" t="s">
        <v>34</v>
      </c>
      <c r="B9" s="4" t="s">
        <v>29</v>
      </c>
      <c r="C9" s="4" t="s">
        <v>29</v>
      </c>
      <c r="D9" s="4" t="s">
        <v>29</v>
      </c>
      <c r="E9" s="5">
        <v>30</v>
      </c>
      <c r="F9" s="6">
        <v>0.93799999999999994</v>
      </c>
      <c r="G9" s="5">
        <v>30</v>
      </c>
      <c r="H9" s="5">
        <v>0</v>
      </c>
      <c r="I9" s="6">
        <v>0</v>
      </c>
      <c r="J9" s="4" t="s">
        <v>29</v>
      </c>
      <c r="K9" s="5">
        <v>0</v>
      </c>
      <c r="L9" s="6">
        <v>0</v>
      </c>
      <c r="M9" s="4" t="s">
        <v>29</v>
      </c>
      <c r="N9" s="4" t="s">
        <v>29</v>
      </c>
      <c r="O9" s="4" t="s">
        <v>29</v>
      </c>
      <c r="P9" s="4" t="s">
        <v>29</v>
      </c>
      <c r="Q9" s="4" t="s">
        <v>30</v>
      </c>
      <c r="R9" s="4" t="s">
        <v>30</v>
      </c>
      <c r="S9" s="5">
        <v>0</v>
      </c>
      <c r="T9" s="4" t="s">
        <v>30</v>
      </c>
      <c r="U9" s="4" t="s">
        <v>30</v>
      </c>
      <c r="V9" s="5">
        <v>0</v>
      </c>
    </row>
    <row r="10" spans="1:22" x14ac:dyDescent="0.35">
      <c r="A10" t="s">
        <v>35</v>
      </c>
      <c r="B10" s="5">
        <v>15</v>
      </c>
      <c r="C10" s="6">
        <v>0.82399999999999995</v>
      </c>
      <c r="D10" s="5">
        <v>15</v>
      </c>
      <c r="E10" s="5">
        <v>25</v>
      </c>
      <c r="F10" s="6">
        <v>1</v>
      </c>
      <c r="G10" s="5">
        <v>25</v>
      </c>
      <c r="H10" s="5">
        <v>10</v>
      </c>
      <c r="I10" s="6">
        <v>0.61499999999999999</v>
      </c>
      <c r="J10" s="5">
        <v>15</v>
      </c>
      <c r="K10" s="5">
        <v>5</v>
      </c>
      <c r="L10" s="6">
        <v>0.85699999999999998</v>
      </c>
      <c r="M10" s="5">
        <v>5</v>
      </c>
      <c r="N10" s="5">
        <v>10</v>
      </c>
      <c r="O10" s="6">
        <v>0.69199999999999995</v>
      </c>
      <c r="P10" s="5">
        <v>15</v>
      </c>
      <c r="Q10" s="5">
        <v>15</v>
      </c>
      <c r="R10" s="6">
        <v>1</v>
      </c>
      <c r="S10" s="5">
        <v>15</v>
      </c>
      <c r="T10" s="5">
        <v>5</v>
      </c>
      <c r="U10" s="6">
        <v>0.85699999999999998</v>
      </c>
      <c r="V10" s="5">
        <v>5</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15</v>
      </c>
      <c r="C12" s="6">
        <v>0.93300000000000005</v>
      </c>
      <c r="D12" s="5">
        <v>15</v>
      </c>
      <c r="E12" s="5">
        <v>5</v>
      </c>
      <c r="F12" s="6">
        <v>1</v>
      </c>
      <c r="G12" s="5">
        <v>5</v>
      </c>
      <c r="H12" s="4" t="s">
        <v>29</v>
      </c>
      <c r="I12" s="4" t="s">
        <v>29</v>
      </c>
      <c r="J12" s="4" t="s">
        <v>29</v>
      </c>
      <c r="K12" s="5">
        <v>5</v>
      </c>
      <c r="L12" s="6">
        <v>1</v>
      </c>
      <c r="M12" s="5">
        <v>5</v>
      </c>
      <c r="N12" s="4" t="s">
        <v>29</v>
      </c>
      <c r="O12" s="4" t="s">
        <v>29</v>
      </c>
      <c r="P12" s="4" t="s">
        <v>29</v>
      </c>
      <c r="Q12" s="4" t="s">
        <v>29</v>
      </c>
      <c r="R12" s="4" t="s">
        <v>29</v>
      </c>
      <c r="S12" s="4" t="s">
        <v>29</v>
      </c>
      <c r="T12" s="4" t="s">
        <v>29</v>
      </c>
      <c r="U12" s="4" t="s">
        <v>29</v>
      </c>
      <c r="V12" s="4" t="s">
        <v>29</v>
      </c>
    </row>
    <row r="13" spans="1:22" x14ac:dyDescent="0.35">
      <c r="A13" t="s">
        <v>38</v>
      </c>
      <c r="B13" s="4" t="s">
        <v>29</v>
      </c>
      <c r="C13" s="4" t="s">
        <v>29</v>
      </c>
      <c r="D13" s="5">
        <v>10</v>
      </c>
      <c r="E13" s="4" t="s">
        <v>30</v>
      </c>
      <c r="F13" s="4" t="s">
        <v>30</v>
      </c>
      <c r="G13" s="5">
        <v>0</v>
      </c>
      <c r="H13" s="4" t="s">
        <v>29</v>
      </c>
      <c r="I13" s="4" t="s">
        <v>29</v>
      </c>
      <c r="J13" s="4" t="s">
        <v>29</v>
      </c>
      <c r="K13" s="4" t="s">
        <v>30</v>
      </c>
      <c r="L13" s="4" t="s">
        <v>30</v>
      </c>
      <c r="M13" s="5">
        <v>0</v>
      </c>
      <c r="N13" s="4" t="s">
        <v>29</v>
      </c>
      <c r="O13" s="4" t="s">
        <v>29</v>
      </c>
      <c r="P13" s="5">
        <v>5</v>
      </c>
      <c r="Q13" s="4" t="s">
        <v>30</v>
      </c>
      <c r="R13" s="4" t="s">
        <v>30</v>
      </c>
      <c r="S13" s="5">
        <v>0</v>
      </c>
      <c r="T13" s="4" t="s">
        <v>29</v>
      </c>
      <c r="U13" s="4" t="s">
        <v>29</v>
      </c>
      <c r="V13" s="4" t="s">
        <v>29</v>
      </c>
    </row>
    <row r="14" spans="1:22" x14ac:dyDescent="0.35">
      <c r="A14" t="s">
        <v>39</v>
      </c>
      <c r="B14" s="5">
        <v>5</v>
      </c>
      <c r="C14" s="6">
        <v>0.875</v>
      </c>
      <c r="D14" s="5">
        <v>10</v>
      </c>
      <c r="E14" s="5">
        <v>10</v>
      </c>
      <c r="F14" s="6">
        <v>1</v>
      </c>
      <c r="G14" s="5">
        <v>10</v>
      </c>
      <c r="H14" s="5">
        <v>15</v>
      </c>
      <c r="I14" s="6">
        <v>0.875</v>
      </c>
      <c r="J14" s="5">
        <v>15</v>
      </c>
      <c r="K14" s="4" t="s">
        <v>29</v>
      </c>
      <c r="L14" s="4" t="s">
        <v>29</v>
      </c>
      <c r="M14" s="4" t="s">
        <v>29</v>
      </c>
      <c r="N14" s="4" t="s">
        <v>29</v>
      </c>
      <c r="O14" s="4" t="s">
        <v>29</v>
      </c>
      <c r="P14" s="4" t="s">
        <v>29</v>
      </c>
      <c r="Q14" s="4" t="s">
        <v>29</v>
      </c>
      <c r="R14" s="4" t="s">
        <v>29</v>
      </c>
      <c r="S14" s="4" t="s">
        <v>29</v>
      </c>
      <c r="T14" s="4" t="s">
        <v>29</v>
      </c>
      <c r="U14" s="4" t="s">
        <v>29</v>
      </c>
      <c r="V14" s="4" t="s">
        <v>29</v>
      </c>
    </row>
    <row r="15" spans="1:22" x14ac:dyDescent="0.35">
      <c r="A15" t="s">
        <v>40</v>
      </c>
      <c r="B15" s="5">
        <v>105</v>
      </c>
      <c r="C15" s="6">
        <v>0.91200000000000003</v>
      </c>
      <c r="D15" s="5">
        <v>115</v>
      </c>
      <c r="E15" s="5">
        <v>90</v>
      </c>
      <c r="F15" s="6">
        <v>0.93799999999999994</v>
      </c>
      <c r="G15" s="5">
        <v>95</v>
      </c>
      <c r="H15" s="5">
        <v>65</v>
      </c>
      <c r="I15" s="6">
        <v>0.97</v>
      </c>
      <c r="J15" s="5">
        <v>65</v>
      </c>
      <c r="K15" s="5">
        <v>65</v>
      </c>
      <c r="L15" s="6">
        <v>0.95499999999999996</v>
      </c>
      <c r="M15" s="5">
        <v>65</v>
      </c>
      <c r="N15" s="5">
        <v>60</v>
      </c>
      <c r="O15" s="6">
        <v>0.83299999999999996</v>
      </c>
      <c r="P15" s="5">
        <v>70</v>
      </c>
      <c r="Q15" s="5">
        <v>60</v>
      </c>
      <c r="R15" s="6">
        <v>0.86599999999999999</v>
      </c>
      <c r="S15" s="5">
        <v>65</v>
      </c>
      <c r="T15" s="5">
        <v>55</v>
      </c>
      <c r="U15" s="6">
        <v>0.88300000000000001</v>
      </c>
      <c r="V15" s="5">
        <v>60</v>
      </c>
    </row>
    <row r="16" spans="1:22" x14ac:dyDescent="0.35">
      <c r="A16" t="s">
        <v>41</v>
      </c>
      <c r="B16" s="5">
        <v>10</v>
      </c>
      <c r="C16" s="6">
        <v>1</v>
      </c>
      <c r="D16" s="5">
        <v>10</v>
      </c>
      <c r="E16" s="5">
        <v>5</v>
      </c>
      <c r="F16" s="6">
        <v>0.875</v>
      </c>
      <c r="G16" s="5">
        <v>10</v>
      </c>
      <c r="H16" s="4" t="s">
        <v>29</v>
      </c>
      <c r="I16" s="4" t="s">
        <v>29</v>
      </c>
      <c r="J16" s="4" t="s">
        <v>29</v>
      </c>
      <c r="K16" s="4" t="s">
        <v>29</v>
      </c>
      <c r="L16" s="4" t="s">
        <v>29</v>
      </c>
      <c r="M16" s="4" t="s">
        <v>29</v>
      </c>
      <c r="N16" s="4" t="s">
        <v>29</v>
      </c>
      <c r="O16" s="4" t="s">
        <v>29</v>
      </c>
      <c r="P16" s="4" t="s">
        <v>29</v>
      </c>
      <c r="Q16" s="4" t="s">
        <v>29</v>
      </c>
      <c r="R16" s="4" t="s">
        <v>29</v>
      </c>
      <c r="S16" s="4" t="s">
        <v>29</v>
      </c>
      <c r="T16" s="4" t="s">
        <v>30</v>
      </c>
      <c r="U16" s="4" t="s">
        <v>30</v>
      </c>
      <c r="V16" s="5">
        <v>0</v>
      </c>
    </row>
    <row r="17" spans="1:22" x14ac:dyDescent="0.35">
      <c r="A17" t="s">
        <v>42</v>
      </c>
      <c r="B17" s="4" t="s">
        <v>29</v>
      </c>
      <c r="C17" s="4" t="s">
        <v>29</v>
      </c>
      <c r="D17" s="4" t="s">
        <v>29</v>
      </c>
      <c r="E17" s="4" t="s">
        <v>30</v>
      </c>
      <c r="F17" s="4" t="s">
        <v>30</v>
      </c>
      <c r="G17" s="5">
        <v>0</v>
      </c>
      <c r="H17" s="4" t="s">
        <v>30</v>
      </c>
      <c r="I17" s="4" t="s">
        <v>30</v>
      </c>
      <c r="J17" s="5">
        <v>0</v>
      </c>
      <c r="K17" s="4" t="s">
        <v>30</v>
      </c>
      <c r="L17" s="4" t="s">
        <v>30</v>
      </c>
      <c r="M17" s="5">
        <v>0</v>
      </c>
      <c r="N17" s="4" t="s">
        <v>29</v>
      </c>
      <c r="O17" s="4" t="s">
        <v>29</v>
      </c>
      <c r="P17" s="4" t="s">
        <v>29</v>
      </c>
      <c r="Q17" s="4" t="s">
        <v>29</v>
      </c>
      <c r="R17" s="4" t="s">
        <v>29</v>
      </c>
      <c r="S17" s="4" t="s">
        <v>29</v>
      </c>
      <c r="T17" s="4" t="s">
        <v>30</v>
      </c>
      <c r="U17" s="4" t="s">
        <v>30</v>
      </c>
      <c r="V17" s="5">
        <v>0</v>
      </c>
    </row>
    <row r="18" spans="1:22" x14ac:dyDescent="0.35">
      <c r="A18" t="s">
        <v>43</v>
      </c>
      <c r="B18" s="5">
        <v>0</v>
      </c>
      <c r="C18" s="6">
        <v>0</v>
      </c>
      <c r="D18" s="5">
        <v>5</v>
      </c>
      <c r="E18" s="4" t="s">
        <v>29</v>
      </c>
      <c r="F18" s="4" t="s">
        <v>29</v>
      </c>
      <c r="G18" s="4" t="s">
        <v>29</v>
      </c>
      <c r="H18" s="4" t="s">
        <v>29</v>
      </c>
      <c r="I18" s="4" t="s">
        <v>29</v>
      </c>
      <c r="J18" s="4" t="s">
        <v>29</v>
      </c>
      <c r="K18" s="4" t="s">
        <v>30</v>
      </c>
      <c r="L18" s="4" t="s">
        <v>30</v>
      </c>
      <c r="M18" s="5">
        <v>0</v>
      </c>
      <c r="N18" s="4" t="s">
        <v>29</v>
      </c>
      <c r="O18" s="4" t="s">
        <v>29</v>
      </c>
      <c r="P18" s="4" t="s">
        <v>29</v>
      </c>
      <c r="Q18" s="4" t="s">
        <v>30</v>
      </c>
      <c r="R18" s="4" t="s">
        <v>30</v>
      </c>
      <c r="S18" s="5">
        <v>0</v>
      </c>
      <c r="T18" s="4" t="s">
        <v>30</v>
      </c>
      <c r="U18" s="4" t="s">
        <v>30</v>
      </c>
      <c r="V18" s="5">
        <v>0</v>
      </c>
    </row>
    <row r="19" spans="1:22" x14ac:dyDescent="0.35">
      <c r="A19" t="s">
        <v>44</v>
      </c>
      <c r="B19" s="4" t="s">
        <v>29</v>
      </c>
      <c r="C19" s="4" t="s">
        <v>29</v>
      </c>
      <c r="D19" s="4" t="s">
        <v>29</v>
      </c>
      <c r="E19" s="4" t="s">
        <v>29</v>
      </c>
      <c r="F19" s="4" t="s">
        <v>29</v>
      </c>
      <c r="G19" s="4" t="s">
        <v>29</v>
      </c>
      <c r="H19" s="4" t="s">
        <v>29</v>
      </c>
      <c r="I19" s="4" t="s">
        <v>29</v>
      </c>
      <c r="J19" s="4" t="s">
        <v>29</v>
      </c>
      <c r="K19" s="4" t="s">
        <v>29</v>
      </c>
      <c r="L19" s="4" t="s">
        <v>29</v>
      </c>
      <c r="M19" s="4" t="s">
        <v>29</v>
      </c>
      <c r="N19" s="5">
        <v>10</v>
      </c>
      <c r="O19" s="6">
        <v>1</v>
      </c>
      <c r="P19" s="5">
        <v>10</v>
      </c>
      <c r="Q19" s="4" t="s">
        <v>29</v>
      </c>
      <c r="R19" s="4" t="s">
        <v>29</v>
      </c>
      <c r="S19" s="4" t="s">
        <v>29</v>
      </c>
      <c r="T19" s="4" t="s">
        <v>29</v>
      </c>
      <c r="U19" s="4" t="s">
        <v>29</v>
      </c>
      <c r="V19" s="4" t="s">
        <v>29</v>
      </c>
    </row>
    <row r="20" spans="1:22" x14ac:dyDescent="0.35">
      <c r="A20" t="s">
        <v>45</v>
      </c>
      <c r="B20" s="4" t="s">
        <v>30</v>
      </c>
      <c r="C20" s="4" t="s">
        <v>30</v>
      </c>
      <c r="D20" s="5">
        <v>0</v>
      </c>
      <c r="E20" s="4" t="s">
        <v>29</v>
      </c>
      <c r="F20" s="4" t="s">
        <v>29</v>
      </c>
      <c r="G20" s="4" t="s">
        <v>29</v>
      </c>
      <c r="H20" s="4" t="s">
        <v>29</v>
      </c>
      <c r="I20" s="4" t="s">
        <v>29</v>
      </c>
      <c r="J20" s="4" t="s">
        <v>29</v>
      </c>
      <c r="K20" s="5">
        <v>0</v>
      </c>
      <c r="L20" s="6">
        <v>0</v>
      </c>
      <c r="M20" s="4" t="s">
        <v>29</v>
      </c>
      <c r="N20" s="4" t="s">
        <v>30</v>
      </c>
      <c r="O20" s="4" t="s">
        <v>30</v>
      </c>
      <c r="P20" s="5">
        <v>0</v>
      </c>
      <c r="Q20" s="4" t="s">
        <v>29</v>
      </c>
      <c r="R20" s="4" t="s">
        <v>29</v>
      </c>
      <c r="S20" s="4" t="s">
        <v>29</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35</v>
      </c>
      <c r="C22" s="6">
        <v>0.9</v>
      </c>
      <c r="D22" s="5">
        <v>40</v>
      </c>
      <c r="E22" s="5">
        <v>40</v>
      </c>
      <c r="F22" s="6">
        <v>0.95</v>
      </c>
      <c r="G22" s="5">
        <v>40</v>
      </c>
      <c r="H22" s="5">
        <v>20</v>
      </c>
      <c r="I22" s="6">
        <v>0.86399999999999999</v>
      </c>
      <c r="J22" s="5">
        <v>20</v>
      </c>
      <c r="K22" s="4" t="s">
        <v>29</v>
      </c>
      <c r="L22" s="4" t="s">
        <v>29</v>
      </c>
      <c r="M22" s="5">
        <v>5</v>
      </c>
      <c r="N22" s="5">
        <v>10</v>
      </c>
      <c r="O22" s="6">
        <v>0.83299999999999996</v>
      </c>
      <c r="P22" s="5">
        <v>10</v>
      </c>
      <c r="Q22" s="5">
        <v>10</v>
      </c>
      <c r="R22" s="6">
        <v>0.83299999999999996</v>
      </c>
      <c r="S22" s="5">
        <v>10</v>
      </c>
      <c r="T22" s="4" t="s">
        <v>29</v>
      </c>
      <c r="U22" s="4" t="s">
        <v>29</v>
      </c>
      <c r="V22" s="5">
        <v>5</v>
      </c>
    </row>
    <row r="23" spans="1:22" x14ac:dyDescent="0.35">
      <c r="A23" t="s">
        <v>48</v>
      </c>
      <c r="B23" s="4" t="s">
        <v>30</v>
      </c>
      <c r="C23" s="4" t="s">
        <v>30</v>
      </c>
      <c r="D23" s="5">
        <v>0</v>
      </c>
      <c r="E23" s="4" t="s">
        <v>29</v>
      </c>
      <c r="F23" s="4" t="s">
        <v>29</v>
      </c>
      <c r="G23" s="4" t="s">
        <v>29</v>
      </c>
      <c r="H23" s="4" t="s">
        <v>30</v>
      </c>
      <c r="I23" s="4" t="s">
        <v>30</v>
      </c>
      <c r="J23" s="5">
        <v>0</v>
      </c>
      <c r="K23" s="4" t="s">
        <v>29</v>
      </c>
      <c r="L23" s="4" t="s">
        <v>29</v>
      </c>
      <c r="M23" s="4" t="s">
        <v>29</v>
      </c>
      <c r="N23" s="4" t="s">
        <v>29</v>
      </c>
      <c r="O23" s="4" t="s">
        <v>29</v>
      </c>
      <c r="P23" s="4" t="s">
        <v>29</v>
      </c>
      <c r="Q23" s="4" t="s">
        <v>29</v>
      </c>
      <c r="R23" s="4" t="s">
        <v>29</v>
      </c>
      <c r="S23" s="4" t="s">
        <v>29</v>
      </c>
      <c r="T23" s="4" t="s">
        <v>29</v>
      </c>
      <c r="U23" s="4" t="s">
        <v>29</v>
      </c>
      <c r="V23" s="4" t="s">
        <v>29</v>
      </c>
    </row>
    <row r="24" spans="1:22" x14ac:dyDescent="0.35">
      <c r="A24" t="s">
        <v>49</v>
      </c>
      <c r="B24" s="4" t="s">
        <v>29</v>
      </c>
      <c r="C24" s="4" t="s">
        <v>29</v>
      </c>
      <c r="D24" s="4" t="s">
        <v>29</v>
      </c>
      <c r="E24" s="4" t="s">
        <v>29</v>
      </c>
      <c r="F24" s="4" t="s">
        <v>29</v>
      </c>
      <c r="G24" s="4" t="s">
        <v>29</v>
      </c>
      <c r="H24" s="5">
        <v>5</v>
      </c>
      <c r="I24" s="6">
        <v>0.83299999999999996</v>
      </c>
      <c r="J24" s="5">
        <v>5</v>
      </c>
      <c r="K24" s="4" t="s">
        <v>29</v>
      </c>
      <c r="L24" s="4" t="s">
        <v>29</v>
      </c>
      <c r="M24" s="4" t="s">
        <v>29</v>
      </c>
      <c r="N24" s="4" t="s">
        <v>29</v>
      </c>
      <c r="O24" s="4" t="s">
        <v>29</v>
      </c>
      <c r="P24" s="4" t="s">
        <v>29</v>
      </c>
      <c r="Q24" s="4" t="s">
        <v>29</v>
      </c>
      <c r="R24" s="4" t="s">
        <v>29</v>
      </c>
      <c r="S24" s="4" t="s">
        <v>29</v>
      </c>
      <c r="T24" s="5">
        <v>0</v>
      </c>
      <c r="U24" s="6">
        <v>0</v>
      </c>
      <c r="V24" s="4" t="s">
        <v>29</v>
      </c>
    </row>
    <row r="25" spans="1:22" x14ac:dyDescent="0.35">
      <c r="A25" t="s">
        <v>50</v>
      </c>
      <c r="B25" s="5">
        <v>45</v>
      </c>
      <c r="C25" s="6">
        <v>0.8</v>
      </c>
      <c r="D25" s="5">
        <v>55</v>
      </c>
      <c r="E25" s="5">
        <v>60</v>
      </c>
      <c r="F25" s="6">
        <v>0.80800000000000005</v>
      </c>
      <c r="G25" s="5">
        <v>75</v>
      </c>
      <c r="H25" s="5">
        <v>40</v>
      </c>
      <c r="I25" s="6">
        <v>0.85399999999999998</v>
      </c>
      <c r="J25" s="5">
        <v>50</v>
      </c>
      <c r="K25" s="5">
        <v>10</v>
      </c>
      <c r="L25" s="6">
        <v>0.76900000000000002</v>
      </c>
      <c r="M25" s="5">
        <v>15</v>
      </c>
      <c r="N25" s="5">
        <v>15</v>
      </c>
      <c r="O25" s="6">
        <v>0.73699999999999999</v>
      </c>
      <c r="P25" s="5">
        <v>20</v>
      </c>
      <c r="Q25" s="5">
        <v>15</v>
      </c>
      <c r="R25" s="6">
        <v>1</v>
      </c>
      <c r="S25" s="5">
        <v>15</v>
      </c>
      <c r="T25" s="5">
        <v>30</v>
      </c>
      <c r="U25" s="6">
        <v>0.90300000000000002</v>
      </c>
      <c r="V25" s="5">
        <v>30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29</v>
      </c>
      <c r="O28" s="4" t="s">
        <v>29</v>
      </c>
      <c r="P28" s="4" t="s">
        <v>29</v>
      </c>
      <c r="Q28" s="4" t="s">
        <v>29</v>
      </c>
      <c r="R28" s="4" t="s">
        <v>29</v>
      </c>
      <c r="S28" s="5">
        <v>5</v>
      </c>
      <c r="T28" s="4" t="s">
        <v>30</v>
      </c>
      <c r="U28" s="4" t="s">
        <v>30</v>
      </c>
      <c r="V28" s="5">
        <v>0</v>
      </c>
    </row>
    <row r="29" spans="1:22" x14ac:dyDescent="0.35">
      <c r="A29" t="s">
        <v>54</v>
      </c>
      <c r="B29" s="4" t="s">
        <v>29</v>
      </c>
      <c r="C29" s="4" t="s">
        <v>29</v>
      </c>
      <c r="D29" s="4" t="s">
        <v>29</v>
      </c>
      <c r="E29" s="4" t="s">
        <v>30</v>
      </c>
      <c r="F29" s="4" t="s">
        <v>30</v>
      </c>
      <c r="G29" s="5">
        <v>0</v>
      </c>
      <c r="H29" s="5">
        <v>10</v>
      </c>
      <c r="I29" s="6">
        <v>0.31</v>
      </c>
      <c r="J29" s="5">
        <v>30</v>
      </c>
      <c r="K29" s="5">
        <v>5</v>
      </c>
      <c r="L29" s="6">
        <v>0.71399999999999997</v>
      </c>
      <c r="M29" s="5">
        <v>5</v>
      </c>
      <c r="N29" s="5">
        <v>0</v>
      </c>
      <c r="O29" s="6">
        <v>0</v>
      </c>
      <c r="P29" s="4" t="s">
        <v>29</v>
      </c>
      <c r="Q29" s="4" t="s">
        <v>29</v>
      </c>
      <c r="R29" s="4" t="s">
        <v>29</v>
      </c>
      <c r="S29" s="4" t="s">
        <v>29</v>
      </c>
      <c r="T29" s="5">
        <v>5</v>
      </c>
      <c r="U29" s="6">
        <v>1</v>
      </c>
      <c r="V29" s="5">
        <v>5</v>
      </c>
    </row>
    <row r="30" spans="1:22" x14ac:dyDescent="0.35">
      <c r="A30" t="s">
        <v>55</v>
      </c>
      <c r="B30" s="5">
        <v>35</v>
      </c>
      <c r="C30" s="6">
        <v>0.78300000000000003</v>
      </c>
      <c r="D30" s="5">
        <v>45</v>
      </c>
      <c r="E30" s="5">
        <v>40</v>
      </c>
      <c r="F30" s="6">
        <v>0.88900000000000001</v>
      </c>
      <c r="G30" s="5">
        <v>45</v>
      </c>
      <c r="H30" s="5">
        <v>20</v>
      </c>
      <c r="I30" s="6">
        <v>0.65600000000000003</v>
      </c>
      <c r="J30" s="5">
        <v>30</v>
      </c>
      <c r="K30" s="5">
        <v>10</v>
      </c>
      <c r="L30" s="6">
        <v>0.53300000000000003</v>
      </c>
      <c r="M30" s="5">
        <v>15</v>
      </c>
      <c r="N30" s="5">
        <v>5</v>
      </c>
      <c r="O30" s="6">
        <v>0.83299999999999996</v>
      </c>
      <c r="P30" s="5">
        <v>5</v>
      </c>
      <c r="Q30" s="5">
        <v>10</v>
      </c>
      <c r="R30" s="6">
        <v>0.83299999999999996</v>
      </c>
      <c r="S30" s="5">
        <v>10</v>
      </c>
      <c r="T30" s="5">
        <v>5</v>
      </c>
      <c r="U30" s="6">
        <v>0.77800000000000002</v>
      </c>
      <c r="V30" s="5">
        <v>10</v>
      </c>
    </row>
    <row r="31" spans="1:22" x14ac:dyDescent="0.35">
      <c r="A31" t="s">
        <v>56</v>
      </c>
      <c r="B31" s="5">
        <v>5</v>
      </c>
      <c r="C31" s="6">
        <v>0.83299999999999996</v>
      </c>
      <c r="D31" s="5">
        <v>5</v>
      </c>
      <c r="E31" s="4" t="s">
        <v>29</v>
      </c>
      <c r="F31" s="4" t="s">
        <v>29</v>
      </c>
      <c r="G31" s="4" t="s">
        <v>29</v>
      </c>
      <c r="H31" s="5">
        <v>10</v>
      </c>
      <c r="I31" s="6">
        <v>1</v>
      </c>
      <c r="J31" s="5">
        <v>10</v>
      </c>
      <c r="K31" s="5">
        <v>5</v>
      </c>
      <c r="L31" s="6">
        <v>0.83299999999999996</v>
      </c>
      <c r="M31" s="5">
        <v>5</v>
      </c>
      <c r="N31" s="4" t="s">
        <v>29</v>
      </c>
      <c r="O31" s="4" t="s">
        <v>29</v>
      </c>
      <c r="P31" s="4" t="s">
        <v>29</v>
      </c>
      <c r="Q31" s="4" t="s">
        <v>29</v>
      </c>
      <c r="R31" s="4" t="s">
        <v>29</v>
      </c>
      <c r="S31" s="4" t="s">
        <v>29</v>
      </c>
      <c r="T31" s="5">
        <v>0</v>
      </c>
      <c r="U31" s="6">
        <v>0</v>
      </c>
      <c r="V31" s="4" t="s">
        <v>29</v>
      </c>
    </row>
    <row r="32" spans="1:22" x14ac:dyDescent="0.35">
      <c r="A32" t="s">
        <v>57</v>
      </c>
      <c r="B32" s="4" t="s">
        <v>30</v>
      </c>
      <c r="C32" s="4" t="s">
        <v>30</v>
      </c>
      <c r="D32" s="5">
        <v>0</v>
      </c>
      <c r="E32" s="4" t="s">
        <v>30</v>
      </c>
      <c r="F32" s="4" t="s">
        <v>30</v>
      </c>
      <c r="G32" s="5">
        <v>0</v>
      </c>
      <c r="H32" s="4" t="s">
        <v>30</v>
      </c>
      <c r="I32" s="4" t="s">
        <v>30</v>
      </c>
      <c r="J32" s="5">
        <v>0</v>
      </c>
      <c r="K32" s="5">
        <v>0</v>
      </c>
      <c r="L32" s="6">
        <v>0</v>
      </c>
      <c r="M32" s="4" t="s">
        <v>29</v>
      </c>
      <c r="N32" s="4" t="s">
        <v>30</v>
      </c>
      <c r="O32" s="4" t="s">
        <v>30</v>
      </c>
      <c r="P32" s="5">
        <v>0</v>
      </c>
      <c r="Q32" s="4" t="s">
        <v>29</v>
      </c>
      <c r="R32" s="4" t="s">
        <v>29</v>
      </c>
      <c r="S32" s="4" t="s">
        <v>29</v>
      </c>
      <c r="T32" s="4" t="s">
        <v>29</v>
      </c>
      <c r="U32" s="4" t="s">
        <v>29</v>
      </c>
      <c r="V32" s="4" t="s">
        <v>29</v>
      </c>
    </row>
    <row r="33" spans="1:22" x14ac:dyDescent="0.35">
      <c r="A33" t="s">
        <v>58</v>
      </c>
      <c r="B33" s="5">
        <v>45</v>
      </c>
      <c r="C33" s="6">
        <v>0.93799999999999994</v>
      </c>
      <c r="D33" s="5">
        <v>50</v>
      </c>
      <c r="E33" s="5">
        <v>25</v>
      </c>
      <c r="F33" s="6">
        <v>0.92</v>
      </c>
      <c r="G33" s="5">
        <v>25</v>
      </c>
      <c r="H33" s="4" t="s">
        <v>29</v>
      </c>
      <c r="I33" s="4" t="s">
        <v>29</v>
      </c>
      <c r="J33" s="4" t="s">
        <v>29</v>
      </c>
      <c r="K33" s="5">
        <v>5</v>
      </c>
      <c r="L33" s="6">
        <v>0.85699999999999998</v>
      </c>
      <c r="M33" s="5">
        <v>5</v>
      </c>
      <c r="N33" s="5">
        <v>15</v>
      </c>
      <c r="O33" s="6">
        <v>0.82399999999999995</v>
      </c>
      <c r="P33" s="5">
        <v>15</v>
      </c>
      <c r="Q33" s="5">
        <v>25</v>
      </c>
      <c r="R33" s="6">
        <v>1</v>
      </c>
      <c r="S33" s="5">
        <v>25</v>
      </c>
      <c r="T33" s="5">
        <v>20</v>
      </c>
      <c r="U33" s="6">
        <v>0.95699999999999996</v>
      </c>
      <c r="V33" s="5">
        <v>25</v>
      </c>
    </row>
    <row r="34" spans="1:22" x14ac:dyDescent="0.35">
      <c r="A34" t="s">
        <v>59</v>
      </c>
      <c r="B34" s="5">
        <v>15</v>
      </c>
      <c r="C34" s="6">
        <v>0.93300000000000005</v>
      </c>
      <c r="D34" s="5">
        <v>15</v>
      </c>
      <c r="E34" s="5">
        <v>90</v>
      </c>
      <c r="F34" s="6">
        <v>0.97899999999999998</v>
      </c>
      <c r="G34" s="5">
        <v>95</v>
      </c>
      <c r="H34" s="5">
        <v>20</v>
      </c>
      <c r="I34" s="6">
        <v>0.875</v>
      </c>
      <c r="J34" s="5">
        <v>25</v>
      </c>
      <c r="K34" s="5">
        <v>20</v>
      </c>
      <c r="L34" s="6">
        <v>0.82599999999999996</v>
      </c>
      <c r="M34" s="5">
        <v>25</v>
      </c>
      <c r="N34" s="5">
        <v>15</v>
      </c>
      <c r="O34" s="6">
        <v>0.81299999999999994</v>
      </c>
      <c r="P34" s="5">
        <v>15</v>
      </c>
      <c r="Q34" s="5">
        <v>10</v>
      </c>
      <c r="R34" s="6">
        <v>1</v>
      </c>
      <c r="S34" s="5">
        <v>10</v>
      </c>
      <c r="T34" s="5">
        <v>5</v>
      </c>
      <c r="U34" s="6">
        <v>1</v>
      </c>
      <c r="V34" s="5">
        <v>5</v>
      </c>
    </row>
    <row r="35" spans="1:22" x14ac:dyDescent="0.35">
      <c r="A35" t="s">
        <v>60</v>
      </c>
      <c r="B35" s="5">
        <v>10</v>
      </c>
      <c r="C35" s="6">
        <v>0.71399999999999997</v>
      </c>
      <c r="D35" s="5">
        <v>15</v>
      </c>
      <c r="E35" s="5">
        <v>35</v>
      </c>
      <c r="F35" s="6">
        <v>1</v>
      </c>
      <c r="G35" s="5">
        <v>35</v>
      </c>
      <c r="H35" s="5">
        <v>5</v>
      </c>
      <c r="I35" s="6">
        <v>0.75</v>
      </c>
      <c r="J35" s="5">
        <v>10</v>
      </c>
      <c r="K35" s="4" t="s">
        <v>29</v>
      </c>
      <c r="L35" s="4" t="s">
        <v>29</v>
      </c>
      <c r="M35" s="4" t="s">
        <v>29</v>
      </c>
      <c r="N35" s="4" t="s">
        <v>29</v>
      </c>
      <c r="O35" s="4" t="s">
        <v>29</v>
      </c>
      <c r="P35" s="4" t="s">
        <v>29</v>
      </c>
      <c r="Q35" s="4" t="s">
        <v>29</v>
      </c>
      <c r="R35" s="4" t="s">
        <v>29</v>
      </c>
      <c r="S35" s="4" t="s">
        <v>29</v>
      </c>
      <c r="T35" s="4" t="s">
        <v>29</v>
      </c>
      <c r="U35" s="4" t="s">
        <v>29</v>
      </c>
      <c r="V35" s="4" t="s">
        <v>29</v>
      </c>
    </row>
    <row r="36" spans="1:22" x14ac:dyDescent="0.35">
      <c r="A36" t="s">
        <v>61</v>
      </c>
      <c r="B36" s="5">
        <v>55</v>
      </c>
      <c r="C36" s="6">
        <v>0.88300000000000001</v>
      </c>
      <c r="D36" s="5">
        <v>60</v>
      </c>
      <c r="E36" s="5">
        <v>40</v>
      </c>
      <c r="F36" s="6">
        <v>0.83</v>
      </c>
      <c r="G36" s="5">
        <v>45</v>
      </c>
      <c r="H36" s="5">
        <v>15</v>
      </c>
      <c r="I36" s="6">
        <v>0.8</v>
      </c>
      <c r="J36" s="5">
        <v>20</v>
      </c>
      <c r="K36" s="5">
        <v>20</v>
      </c>
      <c r="L36" s="6">
        <v>0.95699999999999996</v>
      </c>
      <c r="M36" s="5">
        <v>25</v>
      </c>
      <c r="N36" s="5">
        <v>15</v>
      </c>
      <c r="O36" s="6">
        <v>0.82399999999999995</v>
      </c>
      <c r="P36" s="5">
        <v>15</v>
      </c>
      <c r="Q36" s="5">
        <v>15</v>
      </c>
      <c r="R36" s="6">
        <v>0.94399999999999995</v>
      </c>
      <c r="S36" s="5">
        <v>20</v>
      </c>
      <c r="T36" s="5">
        <v>25</v>
      </c>
      <c r="U36" s="6">
        <v>1</v>
      </c>
      <c r="V36" s="5">
        <v>25</v>
      </c>
    </row>
    <row r="37" spans="1:22" x14ac:dyDescent="0.35">
      <c r="A37" t="s">
        <v>62</v>
      </c>
      <c r="B37" s="5">
        <v>30</v>
      </c>
      <c r="C37" s="6">
        <v>0.96599999999999997</v>
      </c>
      <c r="D37" s="5">
        <v>30</v>
      </c>
      <c r="E37" s="5">
        <v>10</v>
      </c>
      <c r="F37" s="6">
        <v>0.91700000000000004</v>
      </c>
      <c r="G37" s="5">
        <v>10</v>
      </c>
      <c r="H37" s="5">
        <v>15</v>
      </c>
      <c r="I37" s="6">
        <v>0.89500000000000002</v>
      </c>
      <c r="J37" s="5">
        <v>20</v>
      </c>
      <c r="K37" s="4" t="s">
        <v>29</v>
      </c>
      <c r="L37" s="4" t="s">
        <v>29</v>
      </c>
      <c r="M37" s="4" t="s">
        <v>29</v>
      </c>
      <c r="N37" s="4" t="s">
        <v>29</v>
      </c>
      <c r="O37" s="4" t="s">
        <v>29</v>
      </c>
      <c r="P37" s="4" t="s">
        <v>29</v>
      </c>
      <c r="Q37" s="5">
        <v>5</v>
      </c>
      <c r="R37" s="6">
        <v>1</v>
      </c>
      <c r="S37" s="5">
        <v>5</v>
      </c>
      <c r="T37" s="4" t="s">
        <v>29</v>
      </c>
      <c r="U37" s="4" t="s">
        <v>29</v>
      </c>
      <c r="V37" s="4" t="s">
        <v>29</v>
      </c>
    </row>
    <row r="38" spans="1:22" x14ac:dyDescent="0.35">
      <c r="A38" t="s">
        <v>63</v>
      </c>
      <c r="B38" s="5">
        <v>40</v>
      </c>
      <c r="C38" s="6">
        <v>0.71199999999999997</v>
      </c>
      <c r="D38" s="5">
        <v>60</v>
      </c>
      <c r="E38" s="5">
        <v>40</v>
      </c>
      <c r="F38" s="6">
        <v>0.93</v>
      </c>
      <c r="G38" s="5">
        <v>45</v>
      </c>
      <c r="H38" s="4" t="s">
        <v>29</v>
      </c>
      <c r="I38" s="4" t="s">
        <v>29</v>
      </c>
      <c r="J38" s="4" t="s">
        <v>29</v>
      </c>
      <c r="K38" s="5">
        <v>15</v>
      </c>
      <c r="L38" s="6">
        <v>1</v>
      </c>
      <c r="M38" s="5">
        <v>15</v>
      </c>
      <c r="N38" s="5">
        <v>15</v>
      </c>
      <c r="O38" s="6">
        <v>1</v>
      </c>
      <c r="P38" s="5">
        <v>15</v>
      </c>
      <c r="Q38" s="5">
        <v>15</v>
      </c>
      <c r="R38" s="6">
        <v>1</v>
      </c>
      <c r="S38" s="5">
        <v>15</v>
      </c>
      <c r="T38" s="5">
        <v>20</v>
      </c>
      <c r="U38" s="6">
        <v>1</v>
      </c>
      <c r="V38" s="5">
        <v>20</v>
      </c>
    </row>
    <row r="39" spans="1:22" x14ac:dyDescent="0.35">
      <c r="A39" t="s">
        <v>64</v>
      </c>
      <c r="B39" s="5">
        <v>5</v>
      </c>
      <c r="C39" s="6">
        <v>0.85699999999999998</v>
      </c>
      <c r="D39" s="5">
        <v>5</v>
      </c>
      <c r="E39" s="5">
        <v>20</v>
      </c>
      <c r="F39" s="6">
        <v>1</v>
      </c>
      <c r="G39" s="5">
        <v>20</v>
      </c>
      <c r="H39" s="4" t="s">
        <v>29</v>
      </c>
      <c r="I39" s="4" t="s">
        <v>29</v>
      </c>
      <c r="J39" s="5">
        <v>5</v>
      </c>
      <c r="K39" s="4" t="s">
        <v>29</v>
      </c>
      <c r="L39" s="4" t="s">
        <v>29</v>
      </c>
      <c r="M39" s="4" t="s">
        <v>29</v>
      </c>
      <c r="N39" s="5">
        <v>10</v>
      </c>
      <c r="O39" s="6">
        <v>0.39100000000000001</v>
      </c>
      <c r="P39" s="5">
        <v>25</v>
      </c>
      <c r="Q39" s="4" t="s">
        <v>29</v>
      </c>
      <c r="R39" s="4" t="s">
        <v>29</v>
      </c>
      <c r="S39" s="4" t="s">
        <v>29</v>
      </c>
      <c r="T39" s="5">
        <v>5</v>
      </c>
      <c r="U39" s="6">
        <v>0.83299999999999996</v>
      </c>
      <c r="V39" s="5">
        <v>5</v>
      </c>
    </row>
    <row r="40" spans="1:22" x14ac:dyDescent="0.35">
      <c r="A40" t="s">
        <v>65</v>
      </c>
      <c r="B40" s="5">
        <v>5</v>
      </c>
      <c r="C40" s="6">
        <v>1</v>
      </c>
      <c r="D40" s="5">
        <v>5</v>
      </c>
      <c r="E40" s="5">
        <v>10</v>
      </c>
      <c r="F40" s="6">
        <v>0.9</v>
      </c>
      <c r="G40" s="5">
        <v>10</v>
      </c>
      <c r="H40" s="5">
        <v>20</v>
      </c>
      <c r="I40" s="6">
        <v>1</v>
      </c>
      <c r="J40" s="5">
        <v>20</v>
      </c>
      <c r="K40" s="5">
        <v>0</v>
      </c>
      <c r="L40" s="6">
        <v>0</v>
      </c>
      <c r="M40" s="4" t="s">
        <v>29</v>
      </c>
      <c r="N40" s="4" t="s">
        <v>29</v>
      </c>
      <c r="O40" s="4" t="s">
        <v>29</v>
      </c>
      <c r="P40" s="4" t="s">
        <v>29</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825</v>
      </c>
      <c r="C42" s="8">
        <v>0.88200000000000001</v>
      </c>
      <c r="D42" s="7">
        <v>935</v>
      </c>
      <c r="E42" s="7">
        <v>835</v>
      </c>
      <c r="F42" s="8">
        <v>0.90500000000000003</v>
      </c>
      <c r="G42" s="7">
        <v>925</v>
      </c>
      <c r="H42" s="7">
        <v>505</v>
      </c>
      <c r="I42" s="8">
        <v>0.8</v>
      </c>
      <c r="J42" s="7">
        <v>630</v>
      </c>
      <c r="K42" s="7">
        <v>385</v>
      </c>
      <c r="L42" s="8">
        <v>0.86199999999999999</v>
      </c>
      <c r="M42" s="7">
        <v>450</v>
      </c>
      <c r="N42" s="7">
        <v>420</v>
      </c>
      <c r="O42" s="8">
        <v>0.80400000000000005</v>
      </c>
      <c r="P42" s="7">
        <v>520</v>
      </c>
      <c r="Q42" s="7">
        <v>440</v>
      </c>
      <c r="R42" s="8">
        <v>0.94199999999999995</v>
      </c>
      <c r="S42" s="7">
        <v>465</v>
      </c>
      <c r="T42" s="7">
        <v>380</v>
      </c>
      <c r="U42" s="8">
        <v>0.90700000000000003</v>
      </c>
      <c r="V42" s="7">
        <v>420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109</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5</v>
      </c>
      <c r="C5" s="6">
        <v>0.54500000000000004</v>
      </c>
      <c r="D5" s="5">
        <v>10</v>
      </c>
      <c r="E5" s="5">
        <v>10</v>
      </c>
      <c r="F5" s="6">
        <v>0.92300000000000004</v>
      </c>
      <c r="G5" s="5">
        <v>15</v>
      </c>
      <c r="H5" s="5">
        <v>20</v>
      </c>
      <c r="I5" s="6">
        <v>1</v>
      </c>
      <c r="J5" s="5">
        <v>20</v>
      </c>
      <c r="K5" s="5">
        <v>10</v>
      </c>
      <c r="L5" s="6">
        <v>1</v>
      </c>
      <c r="M5" s="5">
        <v>10</v>
      </c>
      <c r="N5" s="5">
        <v>5</v>
      </c>
      <c r="O5" s="6">
        <v>0.83299999999999996</v>
      </c>
      <c r="P5" s="5">
        <v>5</v>
      </c>
      <c r="Q5" s="5">
        <v>10</v>
      </c>
      <c r="R5" s="6">
        <v>1</v>
      </c>
      <c r="S5" s="5">
        <v>10</v>
      </c>
      <c r="T5" s="5">
        <v>20</v>
      </c>
      <c r="U5" s="6">
        <v>1</v>
      </c>
      <c r="V5" s="5">
        <v>20</v>
      </c>
    </row>
    <row r="6" spans="1:22" x14ac:dyDescent="0.35">
      <c r="A6" t="s">
        <v>31</v>
      </c>
      <c r="B6" s="5">
        <v>215</v>
      </c>
      <c r="C6" s="6">
        <v>0.86499999999999999</v>
      </c>
      <c r="D6" s="5">
        <v>250</v>
      </c>
      <c r="E6" s="5">
        <v>190</v>
      </c>
      <c r="F6" s="6">
        <v>0.92300000000000004</v>
      </c>
      <c r="G6" s="5">
        <v>210</v>
      </c>
      <c r="H6" s="5">
        <v>150</v>
      </c>
      <c r="I6" s="6">
        <v>0.84699999999999998</v>
      </c>
      <c r="J6" s="5">
        <v>175</v>
      </c>
      <c r="K6" s="5">
        <v>180</v>
      </c>
      <c r="L6" s="6">
        <v>0.86099999999999999</v>
      </c>
      <c r="M6" s="5">
        <v>210</v>
      </c>
      <c r="N6" s="5">
        <v>150</v>
      </c>
      <c r="O6" s="6">
        <v>0.88200000000000001</v>
      </c>
      <c r="P6" s="5">
        <v>170</v>
      </c>
      <c r="Q6" s="5">
        <v>185</v>
      </c>
      <c r="R6" s="6">
        <v>0.91</v>
      </c>
      <c r="S6" s="5">
        <v>200</v>
      </c>
      <c r="T6" s="5">
        <v>135</v>
      </c>
      <c r="U6" s="6">
        <v>0.84899999999999998</v>
      </c>
      <c r="V6" s="5">
        <v>160</v>
      </c>
    </row>
    <row r="7" spans="1:22" x14ac:dyDescent="0.35">
      <c r="A7" t="s">
        <v>32</v>
      </c>
      <c r="B7" s="5">
        <v>10</v>
      </c>
      <c r="C7" s="6">
        <v>0.85699999999999998</v>
      </c>
      <c r="D7" s="5">
        <v>15</v>
      </c>
      <c r="E7" s="5">
        <v>5</v>
      </c>
      <c r="F7" s="6">
        <v>0.75</v>
      </c>
      <c r="G7" s="5">
        <v>10</v>
      </c>
      <c r="H7" s="5">
        <v>10</v>
      </c>
      <c r="I7" s="6">
        <v>0.55600000000000005</v>
      </c>
      <c r="J7" s="5">
        <v>20</v>
      </c>
      <c r="K7" s="5">
        <v>15</v>
      </c>
      <c r="L7" s="6">
        <v>0.92900000000000005</v>
      </c>
      <c r="M7" s="5">
        <v>15</v>
      </c>
      <c r="N7" s="5">
        <v>20</v>
      </c>
      <c r="O7" s="6">
        <v>0.9</v>
      </c>
      <c r="P7" s="5">
        <v>20</v>
      </c>
      <c r="Q7" s="5">
        <v>10</v>
      </c>
      <c r="R7" s="6">
        <v>1</v>
      </c>
      <c r="S7" s="5">
        <v>10</v>
      </c>
      <c r="T7" s="5">
        <v>5</v>
      </c>
      <c r="U7" s="6">
        <v>0.5</v>
      </c>
      <c r="V7" s="5">
        <v>15</v>
      </c>
    </row>
    <row r="8" spans="1:22" x14ac:dyDescent="0.35">
      <c r="A8" t="s">
        <v>33</v>
      </c>
      <c r="B8" s="5">
        <v>15</v>
      </c>
      <c r="C8" s="6">
        <v>0.88900000000000001</v>
      </c>
      <c r="D8" s="5">
        <v>20</v>
      </c>
      <c r="E8" s="5">
        <v>10</v>
      </c>
      <c r="F8" s="6">
        <v>0.88900000000000001</v>
      </c>
      <c r="G8" s="5">
        <v>10</v>
      </c>
      <c r="H8" s="5">
        <v>10</v>
      </c>
      <c r="I8" s="6">
        <v>0.92300000000000004</v>
      </c>
      <c r="J8" s="5">
        <v>15</v>
      </c>
      <c r="K8" s="4" t="s">
        <v>29</v>
      </c>
      <c r="L8" s="4" t="s">
        <v>29</v>
      </c>
      <c r="M8" s="4" t="s">
        <v>29</v>
      </c>
      <c r="N8" s="5">
        <v>5</v>
      </c>
      <c r="O8" s="6">
        <v>1</v>
      </c>
      <c r="P8" s="5">
        <v>5</v>
      </c>
      <c r="Q8" s="5">
        <v>10</v>
      </c>
      <c r="R8" s="6">
        <v>1</v>
      </c>
      <c r="S8" s="5">
        <v>10</v>
      </c>
      <c r="T8" s="4" t="s">
        <v>29</v>
      </c>
      <c r="U8" s="4" t="s">
        <v>29</v>
      </c>
      <c r="V8" s="5">
        <v>5</v>
      </c>
    </row>
    <row r="9" spans="1:22" x14ac:dyDescent="0.35">
      <c r="A9" t="s">
        <v>34</v>
      </c>
      <c r="B9" s="4" t="s">
        <v>29</v>
      </c>
      <c r="C9" s="4" t="s">
        <v>29</v>
      </c>
      <c r="D9" s="5">
        <v>5</v>
      </c>
      <c r="E9" s="5">
        <v>5</v>
      </c>
      <c r="F9" s="6">
        <v>1</v>
      </c>
      <c r="G9" s="5">
        <v>5</v>
      </c>
      <c r="H9" s="4" t="s">
        <v>30</v>
      </c>
      <c r="I9" s="4" t="s">
        <v>30</v>
      </c>
      <c r="J9" s="5">
        <v>0</v>
      </c>
      <c r="K9" s="4" t="s">
        <v>29</v>
      </c>
      <c r="L9" s="4" t="s">
        <v>29</v>
      </c>
      <c r="M9" s="4" t="s">
        <v>29</v>
      </c>
      <c r="N9" s="4" t="s">
        <v>30</v>
      </c>
      <c r="O9" s="4" t="s">
        <v>30</v>
      </c>
      <c r="P9" s="5">
        <v>0</v>
      </c>
      <c r="Q9" s="4" t="s">
        <v>29</v>
      </c>
      <c r="R9" s="4" t="s">
        <v>29</v>
      </c>
      <c r="S9" s="4" t="s">
        <v>29</v>
      </c>
      <c r="T9" s="4" t="s">
        <v>30</v>
      </c>
      <c r="U9" s="4" t="s">
        <v>30</v>
      </c>
      <c r="V9" s="5">
        <v>0</v>
      </c>
    </row>
    <row r="10" spans="1:22" x14ac:dyDescent="0.35">
      <c r="A10" t="s">
        <v>35</v>
      </c>
      <c r="B10" s="4" t="s">
        <v>29</v>
      </c>
      <c r="C10" s="4" t="s">
        <v>29</v>
      </c>
      <c r="D10" s="4" t="s">
        <v>29</v>
      </c>
      <c r="E10" s="4" t="s">
        <v>29</v>
      </c>
      <c r="F10" s="4" t="s">
        <v>29</v>
      </c>
      <c r="G10" s="4" t="s">
        <v>29</v>
      </c>
      <c r="H10" s="4" t="s">
        <v>29</v>
      </c>
      <c r="I10" s="4" t="s">
        <v>29</v>
      </c>
      <c r="J10" s="4" t="s">
        <v>29</v>
      </c>
      <c r="K10" s="4" t="s">
        <v>29</v>
      </c>
      <c r="L10" s="4" t="s">
        <v>29</v>
      </c>
      <c r="M10" s="4" t="s">
        <v>29</v>
      </c>
      <c r="N10" s="4" t="s">
        <v>29</v>
      </c>
      <c r="O10" s="4" t="s">
        <v>29</v>
      </c>
      <c r="P10" s="5">
        <v>5</v>
      </c>
      <c r="Q10" s="4" t="s">
        <v>29</v>
      </c>
      <c r="R10" s="4" t="s">
        <v>29</v>
      </c>
      <c r="S10" s="4" t="s">
        <v>29</v>
      </c>
      <c r="T10" s="5">
        <v>5</v>
      </c>
      <c r="U10" s="6">
        <v>1</v>
      </c>
      <c r="V10" s="5">
        <v>5</v>
      </c>
    </row>
    <row r="11" spans="1:22" x14ac:dyDescent="0.35">
      <c r="A11" t="s">
        <v>36</v>
      </c>
      <c r="B11" s="5">
        <v>0</v>
      </c>
      <c r="C11" s="6">
        <v>0</v>
      </c>
      <c r="D11" s="4" t="s">
        <v>29</v>
      </c>
      <c r="E11" s="4" t="s">
        <v>29</v>
      </c>
      <c r="F11" s="4" t="s">
        <v>29</v>
      </c>
      <c r="G11" s="4" t="s">
        <v>29</v>
      </c>
      <c r="H11" s="4" t="s">
        <v>30</v>
      </c>
      <c r="I11" s="4" t="s">
        <v>30</v>
      </c>
      <c r="J11" s="5">
        <v>0</v>
      </c>
      <c r="K11" s="4" t="s">
        <v>30</v>
      </c>
      <c r="L11" s="4" t="s">
        <v>30</v>
      </c>
      <c r="M11" s="5">
        <v>0</v>
      </c>
      <c r="N11" s="4" t="s">
        <v>30</v>
      </c>
      <c r="O11" s="4" t="s">
        <v>30</v>
      </c>
      <c r="P11" s="5">
        <v>0</v>
      </c>
      <c r="Q11" s="4" t="s">
        <v>29</v>
      </c>
      <c r="R11" s="4" t="s">
        <v>29</v>
      </c>
      <c r="S11" s="4" t="s">
        <v>29</v>
      </c>
      <c r="T11" s="4" t="s">
        <v>30</v>
      </c>
      <c r="U11" s="4" t="s">
        <v>30</v>
      </c>
      <c r="V11" s="5">
        <v>0</v>
      </c>
    </row>
    <row r="12" spans="1:22" x14ac:dyDescent="0.35">
      <c r="A12" t="s">
        <v>37</v>
      </c>
      <c r="B12" s="4" t="s">
        <v>29</v>
      </c>
      <c r="C12" s="4" t="s">
        <v>29</v>
      </c>
      <c r="D12" s="4" t="s">
        <v>29</v>
      </c>
      <c r="E12" s="5">
        <v>5</v>
      </c>
      <c r="F12" s="6">
        <v>1</v>
      </c>
      <c r="G12" s="5">
        <v>5</v>
      </c>
      <c r="H12" s="4" t="s">
        <v>29</v>
      </c>
      <c r="I12" s="4" t="s">
        <v>29</v>
      </c>
      <c r="J12" s="5">
        <v>5</v>
      </c>
      <c r="K12" s="4" t="s">
        <v>29</v>
      </c>
      <c r="L12" s="4" t="s">
        <v>29</v>
      </c>
      <c r="M12" s="4" t="s">
        <v>29</v>
      </c>
      <c r="N12" s="4" t="s">
        <v>29</v>
      </c>
      <c r="O12" s="4" t="s">
        <v>29</v>
      </c>
      <c r="P12" s="4" t="s">
        <v>29</v>
      </c>
      <c r="Q12" s="5">
        <v>10</v>
      </c>
      <c r="R12" s="6">
        <v>0.61499999999999999</v>
      </c>
      <c r="S12" s="5">
        <v>15</v>
      </c>
      <c r="T12" s="4" t="s">
        <v>29</v>
      </c>
      <c r="U12" s="4" t="s">
        <v>29</v>
      </c>
      <c r="V12" s="4" t="s">
        <v>29</v>
      </c>
    </row>
    <row r="13" spans="1:22" x14ac:dyDescent="0.35">
      <c r="A13" t="s">
        <v>38</v>
      </c>
      <c r="B13" s="5">
        <v>0</v>
      </c>
      <c r="C13" s="6">
        <v>0</v>
      </c>
      <c r="D13" s="4" t="s">
        <v>29</v>
      </c>
      <c r="E13" s="4" t="s">
        <v>30</v>
      </c>
      <c r="F13" s="4" t="s">
        <v>30</v>
      </c>
      <c r="G13" s="5">
        <v>0</v>
      </c>
      <c r="H13" s="4" t="s">
        <v>30</v>
      </c>
      <c r="I13" s="4" t="s">
        <v>30</v>
      </c>
      <c r="J13" s="5">
        <v>0</v>
      </c>
      <c r="K13" s="4" t="s">
        <v>30</v>
      </c>
      <c r="L13" s="4" t="s">
        <v>30</v>
      </c>
      <c r="M13" s="5">
        <v>0</v>
      </c>
      <c r="N13" s="4" t="s">
        <v>30</v>
      </c>
      <c r="O13" s="4" t="s">
        <v>30</v>
      </c>
      <c r="P13" s="5">
        <v>0</v>
      </c>
      <c r="Q13" s="5">
        <v>0</v>
      </c>
      <c r="R13" s="6">
        <v>0</v>
      </c>
      <c r="S13" s="4" t="s">
        <v>29</v>
      </c>
      <c r="T13" s="4" t="s">
        <v>30</v>
      </c>
      <c r="U13" s="4" t="s">
        <v>30</v>
      </c>
      <c r="V13" s="5">
        <v>0</v>
      </c>
    </row>
    <row r="14" spans="1:22" x14ac:dyDescent="0.35">
      <c r="A14" t="s">
        <v>39</v>
      </c>
      <c r="B14" s="4" t="s">
        <v>29</v>
      </c>
      <c r="C14" s="4" t="s">
        <v>29</v>
      </c>
      <c r="D14" s="4" t="s">
        <v>29</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75</v>
      </c>
      <c r="C15" s="6">
        <v>0.92400000000000004</v>
      </c>
      <c r="D15" s="5">
        <v>80</v>
      </c>
      <c r="E15" s="5">
        <v>50</v>
      </c>
      <c r="F15" s="6">
        <v>0.94299999999999995</v>
      </c>
      <c r="G15" s="5">
        <v>55</v>
      </c>
      <c r="H15" s="5">
        <v>30</v>
      </c>
      <c r="I15" s="6">
        <v>0.93899999999999995</v>
      </c>
      <c r="J15" s="5">
        <v>35</v>
      </c>
      <c r="K15" s="5">
        <v>30</v>
      </c>
      <c r="L15" s="6">
        <v>1</v>
      </c>
      <c r="M15" s="5">
        <v>30</v>
      </c>
      <c r="N15" s="5">
        <v>20</v>
      </c>
      <c r="O15" s="6">
        <v>0.91300000000000003</v>
      </c>
      <c r="P15" s="5">
        <v>25</v>
      </c>
      <c r="Q15" s="5">
        <v>40</v>
      </c>
      <c r="R15" s="6">
        <v>0.95099999999999996</v>
      </c>
      <c r="S15" s="5">
        <v>40</v>
      </c>
      <c r="T15" s="5">
        <v>30</v>
      </c>
      <c r="U15" s="6">
        <v>1</v>
      </c>
      <c r="V15" s="5">
        <v>30</v>
      </c>
    </row>
    <row r="16" spans="1:22" x14ac:dyDescent="0.35">
      <c r="A16" t="s">
        <v>41</v>
      </c>
      <c r="B16" s="5">
        <v>5</v>
      </c>
      <c r="C16" s="6">
        <v>1</v>
      </c>
      <c r="D16" s="5">
        <v>5</v>
      </c>
      <c r="E16" s="4" t="s">
        <v>29</v>
      </c>
      <c r="F16" s="4" t="s">
        <v>29</v>
      </c>
      <c r="G16" s="4" t="s">
        <v>29</v>
      </c>
      <c r="H16" s="4" t="s">
        <v>29</v>
      </c>
      <c r="I16" s="4" t="s">
        <v>29</v>
      </c>
      <c r="J16" s="4" t="s">
        <v>29</v>
      </c>
      <c r="K16" s="4" t="s">
        <v>29</v>
      </c>
      <c r="L16" s="4" t="s">
        <v>29</v>
      </c>
      <c r="M16" s="4" t="s">
        <v>29</v>
      </c>
      <c r="N16" s="4" t="s">
        <v>30</v>
      </c>
      <c r="O16" s="4" t="s">
        <v>30</v>
      </c>
      <c r="P16" s="5">
        <v>0</v>
      </c>
      <c r="Q16" s="4" t="s">
        <v>29</v>
      </c>
      <c r="R16" s="4" t="s">
        <v>29</v>
      </c>
      <c r="S16" s="4" t="s">
        <v>29</v>
      </c>
      <c r="T16" s="4" t="s">
        <v>30</v>
      </c>
      <c r="U16" s="4" t="s">
        <v>30</v>
      </c>
      <c r="V16" s="5">
        <v>0</v>
      </c>
    </row>
    <row r="17" spans="1:22" x14ac:dyDescent="0.35">
      <c r="A17" t="s">
        <v>42</v>
      </c>
      <c r="B17" s="5">
        <v>0</v>
      </c>
      <c r="C17" s="6">
        <v>0</v>
      </c>
      <c r="D17" s="4" t="s">
        <v>29</v>
      </c>
      <c r="E17" s="4" t="s">
        <v>29</v>
      </c>
      <c r="F17" s="4" t="s">
        <v>29</v>
      </c>
      <c r="G17" s="4" t="s">
        <v>29</v>
      </c>
      <c r="H17" s="4" t="s">
        <v>30</v>
      </c>
      <c r="I17" s="4" t="s">
        <v>30</v>
      </c>
      <c r="J17" s="5">
        <v>0</v>
      </c>
      <c r="K17" s="4" t="s">
        <v>29</v>
      </c>
      <c r="L17" s="4" t="s">
        <v>29</v>
      </c>
      <c r="M17" s="4" t="s">
        <v>29</v>
      </c>
      <c r="N17" s="4" t="s">
        <v>30</v>
      </c>
      <c r="O17" s="4" t="s">
        <v>30</v>
      </c>
      <c r="P17" s="5">
        <v>0</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5">
        <v>0</v>
      </c>
      <c r="R18" s="6">
        <v>0</v>
      </c>
      <c r="S18" s="4" t="s">
        <v>29</v>
      </c>
      <c r="T18" s="4" t="s">
        <v>30</v>
      </c>
      <c r="U18" s="4" t="s">
        <v>30</v>
      </c>
      <c r="V18" s="5">
        <v>0</v>
      </c>
    </row>
    <row r="19" spans="1:22" x14ac:dyDescent="0.35">
      <c r="A19" t="s">
        <v>44</v>
      </c>
      <c r="B19" s="4" t="s">
        <v>30</v>
      </c>
      <c r="C19" s="4" t="s">
        <v>30</v>
      </c>
      <c r="D19" s="5">
        <v>0</v>
      </c>
      <c r="E19" s="4" t="s">
        <v>29</v>
      </c>
      <c r="F19" s="4" t="s">
        <v>29</v>
      </c>
      <c r="G19" s="4" t="s">
        <v>29</v>
      </c>
      <c r="H19" s="4" t="s">
        <v>29</v>
      </c>
      <c r="I19" s="4" t="s">
        <v>29</v>
      </c>
      <c r="J19" s="4" t="s">
        <v>29</v>
      </c>
      <c r="K19" s="4" t="s">
        <v>30</v>
      </c>
      <c r="L19" s="4" t="s">
        <v>30</v>
      </c>
      <c r="M19" s="5">
        <v>0</v>
      </c>
      <c r="N19" s="5">
        <v>5</v>
      </c>
      <c r="O19" s="6">
        <v>1</v>
      </c>
      <c r="P19" s="5">
        <v>5</v>
      </c>
      <c r="Q19" s="4" t="s">
        <v>29</v>
      </c>
      <c r="R19" s="4" t="s">
        <v>29</v>
      </c>
      <c r="S19" s="4" t="s">
        <v>29</v>
      </c>
      <c r="T19" s="5">
        <v>0</v>
      </c>
      <c r="U19" s="6">
        <v>0</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v>
      </c>
      <c r="C22" s="6">
        <v>0.7</v>
      </c>
      <c r="D22" s="5">
        <v>10</v>
      </c>
      <c r="E22" s="5">
        <v>5</v>
      </c>
      <c r="F22" s="6">
        <v>0.77800000000000002</v>
      </c>
      <c r="G22" s="5">
        <v>10</v>
      </c>
      <c r="H22" s="5">
        <v>5</v>
      </c>
      <c r="I22" s="6">
        <v>0.83299999999999996</v>
      </c>
      <c r="J22" s="5">
        <v>5</v>
      </c>
      <c r="K22" s="4" t="s">
        <v>29</v>
      </c>
      <c r="L22" s="4" t="s">
        <v>29</v>
      </c>
      <c r="M22" s="5">
        <v>5</v>
      </c>
      <c r="N22" s="5">
        <v>10</v>
      </c>
      <c r="O22" s="6">
        <v>1</v>
      </c>
      <c r="P22" s="5">
        <v>10</v>
      </c>
      <c r="Q22" s="5">
        <v>10</v>
      </c>
      <c r="R22" s="6">
        <v>0.92300000000000004</v>
      </c>
      <c r="S22" s="5">
        <v>15</v>
      </c>
      <c r="T22" s="5">
        <v>15</v>
      </c>
      <c r="U22" s="6">
        <v>0.77300000000000002</v>
      </c>
      <c r="V22" s="5">
        <v>20</v>
      </c>
    </row>
    <row r="23" spans="1:22" x14ac:dyDescent="0.35">
      <c r="A23" t="s">
        <v>48</v>
      </c>
      <c r="B23" s="4" t="s">
        <v>29</v>
      </c>
      <c r="C23" s="4" t="s">
        <v>29</v>
      </c>
      <c r="D23" s="4" t="s">
        <v>29</v>
      </c>
      <c r="E23" s="4" t="s">
        <v>29</v>
      </c>
      <c r="F23" s="4" t="s">
        <v>29</v>
      </c>
      <c r="G23" s="4" t="s">
        <v>29</v>
      </c>
      <c r="H23" s="4" t="s">
        <v>29</v>
      </c>
      <c r="I23" s="4" t="s">
        <v>29</v>
      </c>
      <c r="J23" s="4" t="s">
        <v>29</v>
      </c>
      <c r="K23" s="4" t="s">
        <v>30</v>
      </c>
      <c r="L23" s="4" t="s">
        <v>30</v>
      </c>
      <c r="M23" s="5">
        <v>0</v>
      </c>
      <c r="N23" s="4" t="s">
        <v>30</v>
      </c>
      <c r="O23" s="4" t="s">
        <v>30</v>
      </c>
      <c r="P23" s="5">
        <v>0</v>
      </c>
      <c r="Q23" s="4" t="s">
        <v>29</v>
      </c>
      <c r="R23" s="4" t="s">
        <v>29</v>
      </c>
      <c r="S23" s="4" t="s">
        <v>29</v>
      </c>
      <c r="T23" s="4" t="s">
        <v>29</v>
      </c>
      <c r="U23" s="4" t="s">
        <v>29</v>
      </c>
      <c r="V23" s="4" t="s">
        <v>29</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5">
        <v>0</v>
      </c>
      <c r="U24" s="6">
        <v>0</v>
      </c>
      <c r="V24" s="4" t="s">
        <v>29</v>
      </c>
    </row>
    <row r="25" spans="1:22" x14ac:dyDescent="0.35">
      <c r="A25" t="s">
        <v>50</v>
      </c>
      <c r="B25" s="5">
        <v>60</v>
      </c>
      <c r="C25" s="6">
        <v>0.92100000000000004</v>
      </c>
      <c r="D25" s="5">
        <v>65</v>
      </c>
      <c r="E25" s="5">
        <v>55</v>
      </c>
      <c r="F25" s="6">
        <v>0.88500000000000001</v>
      </c>
      <c r="G25" s="5">
        <v>60</v>
      </c>
      <c r="H25" s="5">
        <v>45</v>
      </c>
      <c r="I25" s="6">
        <v>0.85499999999999998</v>
      </c>
      <c r="J25" s="5">
        <v>55</v>
      </c>
      <c r="K25" s="5">
        <v>15</v>
      </c>
      <c r="L25" s="6">
        <v>0.89500000000000002</v>
      </c>
      <c r="M25" s="5">
        <v>20</v>
      </c>
      <c r="N25" s="5">
        <v>15</v>
      </c>
      <c r="O25" s="6">
        <v>0.82399999999999995</v>
      </c>
      <c r="P25" s="5">
        <v>15</v>
      </c>
      <c r="Q25" s="5">
        <v>25</v>
      </c>
      <c r="R25" s="6">
        <v>0.96</v>
      </c>
      <c r="S25" s="5">
        <v>25</v>
      </c>
      <c r="T25" s="5">
        <v>35</v>
      </c>
      <c r="U25" s="6">
        <v>0.91900000000000004</v>
      </c>
      <c r="V25" s="5">
        <v>35</v>
      </c>
    </row>
    <row r="26" spans="1:22" x14ac:dyDescent="0.35">
      <c r="A26" t="s">
        <v>51</v>
      </c>
      <c r="B26" s="4" t="s">
        <v>30</v>
      </c>
      <c r="C26" s="4" t="s">
        <v>30</v>
      </c>
      <c r="D26" s="5">
        <v>0</v>
      </c>
      <c r="E26" s="4" t="s">
        <v>29</v>
      </c>
      <c r="F26" s="4" t="s">
        <v>29</v>
      </c>
      <c r="G26" s="4" t="s">
        <v>29</v>
      </c>
      <c r="H26" s="4" t="s">
        <v>30</v>
      </c>
      <c r="I26" s="4" t="s">
        <v>30</v>
      </c>
      <c r="J26" s="5">
        <v>0</v>
      </c>
      <c r="K26" s="4" t="s">
        <v>30</v>
      </c>
      <c r="L26" s="4" t="s">
        <v>30</v>
      </c>
      <c r="M26" s="5">
        <v>0</v>
      </c>
      <c r="N26" s="4" t="s">
        <v>30</v>
      </c>
      <c r="O26" s="4" t="s">
        <v>30</v>
      </c>
      <c r="P26" s="5">
        <v>0</v>
      </c>
      <c r="Q26" s="4" t="s">
        <v>30</v>
      </c>
      <c r="R26" s="4" t="s">
        <v>30</v>
      </c>
      <c r="S26" s="5">
        <v>0</v>
      </c>
      <c r="T26" s="4" t="s">
        <v>29</v>
      </c>
      <c r="U26" s="4" t="s">
        <v>29</v>
      </c>
      <c r="V26" s="4" t="s">
        <v>29</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0</v>
      </c>
      <c r="C29" s="6">
        <v>0</v>
      </c>
      <c r="D29" s="4" t="s">
        <v>29</v>
      </c>
      <c r="E29" s="5">
        <v>10</v>
      </c>
      <c r="F29" s="6">
        <v>0.6</v>
      </c>
      <c r="G29" s="5">
        <v>15</v>
      </c>
      <c r="H29" s="4" t="s">
        <v>29</v>
      </c>
      <c r="I29" s="4" t="s">
        <v>29</v>
      </c>
      <c r="J29" s="5">
        <v>10</v>
      </c>
      <c r="K29" s="4" t="s">
        <v>29</v>
      </c>
      <c r="L29" s="4" t="s">
        <v>29</v>
      </c>
      <c r="M29" s="4" t="s">
        <v>29</v>
      </c>
      <c r="N29" s="4" t="s">
        <v>30</v>
      </c>
      <c r="O29" s="4" t="s">
        <v>30</v>
      </c>
      <c r="P29" s="5">
        <v>0</v>
      </c>
      <c r="Q29" s="5">
        <v>5</v>
      </c>
      <c r="R29" s="6">
        <v>1</v>
      </c>
      <c r="S29" s="5">
        <v>5</v>
      </c>
      <c r="T29" s="5">
        <v>0</v>
      </c>
      <c r="U29" s="6">
        <v>0</v>
      </c>
      <c r="V29" s="4" t="s">
        <v>29</v>
      </c>
    </row>
    <row r="30" spans="1:22" x14ac:dyDescent="0.35">
      <c r="A30" t="s">
        <v>55</v>
      </c>
      <c r="B30" s="5">
        <v>40</v>
      </c>
      <c r="C30" s="6">
        <v>0.83</v>
      </c>
      <c r="D30" s="5">
        <v>45</v>
      </c>
      <c r="E30" s="5">
        <v>35</v>
      </c>
      <c r="F30" s="6">
        <v>0.94399999999999995</v>
      </c>
      <c r="G30" s="5">
        <v>35</v>
      </c>
      <c r="H30" s="5">
        <v>25</v>
      </c>
      <c r="I30" s="6">
        <v>0.96299999999999997</v>
      </c>
      <c r="J30" s="5">
        <v>25</v>
      </c>
      <c r="K30" s="5">
        <v>20</v>
      </c>
      <c r="L30" s="6">
        <v>0.95199999999999996</v>
      </c>
      <c r="M30" s="5">
        <v>20</v>
      </c>
      <c r="N30" s="5">
        <v>15</v>
      </c>
      <c r="O30" s="6">
        <v>0.83299999999999996</v>
      </c>
      <c r="P30" s="5">
        <v>20</v>
      </c>
      <c r="Q30" s="5">
        <v>20</v>
      </c>
      <c r="R30" s="6">
        <v>0.95199999999999996</v>
      </c>
      <c r="S30" s="5">
        <v>20</v>
      </c>
      <c r="T30" s="5">
        <v>25</v>
      </c>
      <c r="U30" s="6">
        <v>0.86699999999999999</v>
      </c>
      <c r="V30" s="5">
        <v>30</v>
      </c>
    </row>
    <row r="31" spans="1:22" x14ac:dyDescent="0.35">
      <c r="A31" t="s">
        <v>56</v>
      </c>
      <c r="B31" s="5">
        <v>10</v>
      </c>
      <c r="C31" s="6">
        <v>0.9</v>
      </c>
      <c r="D31" s="5">
        <v>10</v>
      </c>
      <c r="E31" s="5">
        <v>5</v>
      </c>
      <c r="F31" s="6">
        <v>1</v>
      </c>
      <c r="G31" s="5">
        <v>5</v>
      </c>
      <c r="H31" s="4" t="s">
        <v>30</v>
      </c>
      <c r="I31" s="4" t="s">
        <v>30</v>
      </c>
      <c r="J31" s="5">
        <v>0</v>
      </c>
      <c r="K31" s="5">
        <v>10</v>
      </c>
      <c r="L31" s="6">
        <v>0.75</v>
      </c>
      <c r="M31" s="5">
        <v>10</v>
      </c>
      <c r="N31" s="5">
        <v>10</v>
      </c>
      <c r="O31" s="6">
        <v>1</v>
      </c>
      <c r="P31" s="5">
        <v>10</v>
      </c>
      <c r="Q31" s="5">
        <v>5</v>
      </c>
      <c r="R31" s="6">
        <v>0.77800000000000002</v>
      </c>
      <c r="S31" s="5">
        <v>10</v>
      </c>
      <c r="T31" s="5">
        <v>10</v>
      </c>
      <c r="U31" s="6">
        <v>0.71399999999999997</v>
      </c>
      <c r="V31" s="5">
        <v>15</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29</v>
      </c>
      <c r="O32" s="4" t="s">
        <v>29</v>
      </c>
      <c r="P32" s="4" t="s">
        <v>29</v>
      </c>
      <c r="Q32" s="4" t="s">
        <v>30</v>
      </c>
      <c r="R32" s="4" t="s">
        <v>30</v>
      </c>
      <c r="S32" s="5">
        <v>0</v>
      </c>
      <c r="T32" s="4" t="s">
        <v>30</v>
      </c>
      <c r="U32" s="4" t="s">
        <v>30</v>
      </c>
      <c r="V32" s="5">
        <v>0</v>
      </c>
    </row>
    <row r="33" spans="1:22" x14ac:dyDescent="0.35">
      <c r="A33" t="s">
        <v>58</v>
      </c>
      <c r="B33" s="5">
        <v>5</v>
      </c>
      <c r="C33" s="6">
        <v>0.58299999999999996</v>
      </c>
      <c r="D33" s="5">
        <v>10</v>
      </c>
      <c r="E33" s="5">
        <v>5</v>
      </c>
      <c r="F33" s="6">
        <v>1</v>
      </c>
      <c r="G33" s="5">
        <v>5</v>
      </c>
      <c r="H33" s="5">
        <v>15</v>
      </c>
      <c r="I33" s="6">
        <v>0.92900000000000005</v>
      </c>
      <c r="J33" s="5">
        <v>15</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5">
        <v>10</v>
      </c>
      <c r="C34" s="6">
        <v>1</v>
      </c>
      <c r="D34" s="5">
        <v>10</v>
      </c>
      <c r="E34" s="4" t="s">
        <v>29</v>
      </c>
      <c r="F34" s="4" t="s">
        <v>29</v>
      </c>
      <c r="G34" s="4" t="s">
        <v>29</v>
      </c>
      <c r="H34" s="5">
        <v>10</v>
      </c>
      <c r="I34" s="6">
        <v>0.8</v>
      </c>
      <c r="J34" s="5">
        <v>10</v>
      </c>
      <c r="K34" s="5">
        <v>10</v>
      </c>
      <c r="L34" s="6">
        <v>1</v>
      </c>
      <c r="M34" s="5">
        <v>10</v>
      </c>
      <c r="N34" s="5">
        <v>10</v>
      </c>
      <c r="O34" s="6">
        <v>1</v>
      </c>
      <c r="P34" s="5">
        <v>10</v>
      </c>
      <c r="Q34" s="4" t="s">
        <v>29</v>
      </c>
      <c r="R34" s="4" t="s">
        <v>29</v>
      </c>
      <c r="S34" s="4" t="s">
        <v>29</v>
      </c>
      <c r="T34" s="4" t="s">
        <v>29</v>
      </c>
      <c r="U34" s="4" t="s">
        <v>29</v>
      </c>
      <c r="V34" s="5">
        <v>5</v>
      </c>
    </row>
    <row r="35" spans="1:22" x14ac:dyDescent="0.35">
      <c r="A35" t="s">
        <v>60</v>
      </c>
      <c r="B35" s="5">
        <v>0</v>
      </c>
      <c r="C35" s="6">
        <v>0</v>
      </c>
      <c r="D35" s="4" t="s">
        <v>29</v>
      </c>
      <c r="E35" s="4" t="s">
        <v>29</v>
      </c>
      <c r="F35" s="4" t="s">
        <v>29</v>
      </c>
      <c r="G35" s="4" t="s">
        <v>29</v>
      </c>
      <c r="H35" s="4" t="s">
        <v>30</v>
      </c>
      <c r="I35" s="4" t="s">
        <v>30</v>
      </c>
      <c r="J35" s="5">
        <v>0</v>
      </c>
      <c r="K35" s="4" t="s">
        <v>29</v>
      </c>
      <c r="L35" s="4" t="s">
        <v>29</v>
      </c>
      <c r="M35" s="4" t="s">
        <v>29</v>
      </c>
      <c r="N35" s="5">
        <v>0</v>
      </c>
      <c r="O35" s="6">
        <v>0</v>
      </c>
      <c r="P35" s="5">
        <v>5</v>
      </c>
      <c r="Q35" s="4" t="s">
        <v>29</v>
      </c>
      <c r="R35" s="4" t="s">
        <v>29</v>
      </c>
      <c r="S35" s="4" t="s">
        <v>29</v>
      </c>
      <c r="T35" s="4" t="s">
        <v>29</v>
      </c>
      <c r="U35" s="4" t="s">
        <v>29</v>
      </c>
      <c r="V35" s="4" t="s">
        <v>29</v>
      </c>
    </row>
    <row r="36" spans="1:22" x14ac:dyDescent="0.35">
      <c r="A36" t="s">
        <v>61</v>
      </c>
      <c r="B36" s="5">
        <v>20</v>
      </c>
      <c r="C36" s="6">
        <v>1</v>
      </c>
      <c r="D36" s="5">
        <v>20</v>
      </c>
      <c r="E36" s="5">
        <v>5</v>
      </c>
      <c r="F36" s="6">
        <v>0.85699999999999998</v>
      </c>
      <c r="G36" s="5">
        <v>5</v>
      </c>
      <c r="H36" s="5">
        <v>10</v>
      </c>
      <c r="I36" s="6">
        <v>1</v>
      </c>
      <c r="J36" s="5">
        <v>10</v>
      </c>
      <c r="K36" s="5">
        <v>10</v>
      </c>
      <c r="L36" s="6">
        <v>0.88900000000000001</v>
      </c>
      <c r="M36" s="5">
        <v>10</v>
      </c>
      <c r="N36" s="5">
        <v>10</v>
      </c>
      <c r="O36" s="6">
        <v>1</v>
      </c>
      <c r="P36" s="5">
        <v>10</v>
      </c>
      <c r="Q36" s="5">
        <v>5</v>
      </c>
      <c r="R36" s="6">
        <v>1</v>
      </c>
      <c r="S36" s="5">
        <v>5</v>
      </c>
      <c r="T36" s="4" t="s">
        <v>29</v>
      </c>
      <c r="U36" s="4" t="s">
        <v>29</v>
      </c>
      <c r="V36" s="4" t="s">
        <v>29</v>
      </c>
    </row>
    <row r="37" spans="1:22" x14ac:dyDescent="0.35">
      <c r="A37" t="s">
        <v>62</v>
      </c>
      <c r="B37" s="5">
        <v>10</v>
      </c>
      <c r="C37" s="6">
        <v>0.76900000000000002</v>
      </c>
      <c r="D37" s="5">
        <v>15</v>
      </c>
      <c r="E37" s="4" t="s">
        <v>30</v>
      </c>
      <c r="F37" s="4" t="s">
        <v>30</v>
      </c>
      <c r="G37" s="5">
        <v>0</v>
      </c>
      <c r="H37" s="4" t="s">
        <v>29</v>
      </c>
      <c r="I37" s="4" t="s">
        <v>29</v>
      </c>
      <c r="J37" s="5">
        <v>10</v>
      </c>
      <c r="K37" s="4" t="s">
        <v>29</v>
      </c>
      <c r="L37" s="4" t="s">
        <v>29</v>
      </c>
      <c r="M37" s="4" t="s">
        <v>29</v>
      </c>
      <c r="N37" s="4" t="s">
        <v>29</v>
      </c>
      <c r="O37" s="4" t="s">
        <v>29</v>
      </c>
      <c r="P37" s="4" t="s">
        <v>29</v>
      </c>
      <c r="Q37" s="5">
        <v>5</v>
      </c>
      <c r="R37" s="6">
        <v>0.83299999999999996</v>
      </c>
      <c r="S37" s="5">
        <v>5</v>
      </c>
      <c r="T37" s="5">
        <v>5</v>
      </c>
      <c r="U37" s="6">
        <v>0.75</v>
      </c>
      <c r="V37" s="5">
        <v>10</v>
      </c>
    </row>
    <row r="38" spans="1:22" x14ac:dyDescent="0.35">
      <c r="A38" t="s">
        <v>63</v>
      </c>
      <c r="B38" s="5">
        <v>20</v>
      </c>
      <c r="C38" s="6">
        <v>0.88</v>
      </c>
      <c r="D38" s="5">
        <v>25</v>
      </c>
      <c r="E38" s="5">
        <v>10</v>
      </c>
      <c r="F38" s="6">
        <v>0.72699999999999998</v>
      </c>
      <c r="G38" s="5">
        <v>10</v>
      </c>
      <c r="H38" s="4" t="s">
        <v>29</v>
      </c>
      <c r="I38" s="4" t="s">
        <v>29</v>
      </c>
      <c r="J38" s="4" t="s">
        <v>29</v>
      </c>
      <c r="K38" s="5">
        <v>20</v>
      </c>
      <c r="L38" s="6">
        <v>1</v>
      </c>
      <c r="M38" s="5">
        <v>20</v>
      </c>
      <c r="N38" s="5">
        <v>15</v>
      </c>
      <c r="O38" s="6">
        <v>0.8</v>
      </c>
      <c r="P38" s="5">
        <v>20</v>
      </c>
      <c r="Q38" s="5">
        <v>10</v>
      </c>
      <c r="R38" s="6">
        <v>0.8</v>
      </c>
      <c r="S38" s="5">
        <v>10</v>
      </c>
      <c r="T38" s="5">
        <v>20</v>
      </c>
      <c r="U38" s="6">
        <v>1</v>
      </c>
      <c r="V38" s="5">
        <v>20</v>
      </c>
    </row>
    <row r="39" spans="1:22" x14ac:dyDescent="0.35">
      <c r="A39" t="s">
        <v>64</v>
      </c>
      <c r="B39" s="5">
        <v>15</v>
      </c>
      <c r="C39" s="6">
        <v>0.93300000000000005</v>
      </c>
      <c r="D39" s="5">
        <v>15</v>
      </c>
      <c r="E39" s="5">
        <v>15</v>
      </c>
      <c r="F39" s="6">
        <v>1</v>
      </c>
      <c r="G39" s="5">
        <v>15</v>
      </c>
      <c r="H39" s="5">
        <v>10</v>
      </c>
      <c r="I39" s="6">
        <v>1</v>
      </c>
      <c r="J39" s="5">
        <v>10</v>
      </c>
      <c r="K39" s="5">
        <v>5</v>
      </c>
      <c r="L39" s="6">
        <v>1</v>
      </c>
      <c r="M39" s="5">
        <v>5</v>
      </c>
      <c r="N39" s="4" t="s">
        <v>30</v>
      </c>
      <c r="O39" s="4" t="s">
        <v>30</v>
      </c>
      <c r="P39" s="5">
        <v>0</v>
      </c>
      <c r="Q39" s="5">
        <v>25</v>
      </c>
      <c r="R39" s="6">
        <v>1</v>
      </c>
      <c r="S39" s="5">
        <v>25</v>
      </c>
      <c r="T39" s="5">
        <v>20</v>
      </c>
      <c r="U39" s="6">
        <v>1</v>
      </c>
      <c r="V39" s="5">
        <v>20</v>
      </c>
    </row>
    <row r="40" spans="1:22" x14ac:dyDescent="0.35">
      <c r="A40" t="s">
        <v>65</v>
      </c>
      <c r="B40" s="4" t="s">
        <v>30</v>
      </c>
      <c r="C40" s="4" t="s">
        <v>30</v>
      </c>
      <c r="D40" s="5">
        <v>0</v>
      </c>
      <c r="E40" s="5">
        <v>15</v>
      </c>
      <c r="F40" s="6">
        <v>0.41499999999999998</v>
      </c>
      <c r="G40" s="5">
        <v>40</v>
      </c>
      <c r="H40" s="4" t="s">
        <v>29</v>
      </c>
      <c r="I40" s="4" t="s">
        <v>29</v>
      </c>
      <c r="J40" s="4" t="s">
        <v>29</v>
      </c>
      <c r="K40" s="5">
        <v>0</v>
      </c>
      <c r="L40" s="6">
        <v>0</v>
      </c>
      <c r="M40" s="4" t="s">
        <v>29</v>
      </c>
      <c r="N40" s="4" t="s">
        <v>29</v>
      </c>
      <c r="O40" s="4" t="s">
        <v>29</v>
      </c>
      <c r="P40" s="4" t="s">
        <v>29</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535</v>
      </c>
      <c r="C42" s="8">
        <v>0.85899999999999999</v>
      </c>
      <c r="D42" s="7">
        <v>620</v>
      </c>
      <c r="E42" s="7">
        <v>455</v>
      </c>
      <c r="F42" s="8">
        <v>0.87</v>
      </c>
      <c r="G42" s="7">
        <v>525</v>
      </c>
      <c r="H42" s="7">
        <v>360</v>
      </c>
      <c r="I42" s="8">
        <v>0.83299999999999996</v>
      </c>
      <c r="J42" s="7">
        <v>430</v>
      </c>
      <c r="K42" s="7">
        <v>345</v>
      </c>
      <c r="L42" s="8">
        <v>0.89600000000000002</v>
      </c>
      <c r="M42" s="7">
        <v>385</v>
      </c>
      <c r="N42" s="7">
        <v>295</v>
      </c>
      <c r="O42" s="8">
        <v>0.86599999999999999</v>
      </c>
      <c r="P42" s="7">
        <v>345</v>
      </c>
      <c r="Q42" s="7">
        <v>395</v>
      </c>
      <c r="R42" s="8">
        <v>0.91800000000000004</v>
      </c>
      <c r="S42" s="7">
        <v>430</v>
      </c>
      <c r="T42" s="7">
        <v>350</v>
      </c>
      <c r="U42" s="8">
        <v>0.86199999999999999</v>
      </c>
      <c r="V42" s="7">
        <v>405</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110</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5</v>
      </c>
      <c r="C5" s="6">
        <v>0.83299999999999996</v>
      </c>
      <c r="D5" s="5">
        <v>5</v>
      </c>
      <c r="E5" s="4" t="s">
        <v>29</v>
      </c>
      <c r="F5" s="4" t="s">
        <v>29</v>
      </c>
      <c r="G5" s="4" t="s">
        <v>29</v>
      </c>
      <c r="H5" s="5">
        <v>5</v>
      </c>
      <c r="I5" s="6">
        <v>0.83299999999999996</v>
      </c>
      <c r="J5" s="5">
        <v>5</v>
      </c>
      <c r="K5" s="4" t="s">
        <v>29</v>
      </c>
      <c r="L5" s="4" t="s">
        <v>29</v>
      </c>
      <c r="M5" s="4" t="s">
        <v>29</v>
      </c>
      <c r="N5" s="4" t="s">
        <v>29</v>
      </c>
      <c r="O5" s="4" t="s">
        <v>29</v>
      </c>
      <c r="P5" s="4" t="s">
        <v>29</v>
      </c>
      <c r="Q5" s="5">
        <v>10</v>
      </c>
      <c r="R5" s="6">
        <v>1</v>
      </c>
      <c r="S5" s="5">
        <v>10</v>
      </c>
      <c r="T5" s="4" t="s">
        <v>29</v>
      </c>
      <c r="U5" s="4" t="s">
        <v>29</v>
      </c>
      <c r="V5" s="5">
        <v>5</v>
      </c>
    </row>
    <row r="6" spans="1:22" x14ac:dyDescent="0.35">
      <c r="A6" t="s">
        <v>31</v>
      </c>
      <c r="B6" s="5">
        <v>125</v>
      </c>
      <c r="C6" s="6">
        <v>0.89200000000000002</v>
      </c>
      <c r="D6" s="5">
        <v>140</v>
      </c>
      <c r="E6" s="5">
        <v>130</v>
      </c>
      <c r="F6" s="6">
        <v>0.91600000000000004</v>
      </c>
      <c r="G6" s="5">
        <v>145</v>
      </c>
      <c r="H6" s="5">
        <v>125</v>
      </c>
      <c r="I6" s="6">
        <v>0.88600000000000001</v>
      </c>
      <c r="J6" s="5">
        <v>140</v>
      </c>
      <c r="K6" s="5">
        <v>110</v>
      </c>
      <c r="L6" s="6">
        <v>0.94099999999999995</v>
      </c>
      <c r="M6" s="5">
        <v>120</v>
      </c>
      <c r="N6" s="5">
        <v>110</v>
      </c>
      <c r="O6" s="6">
        <v>0.9</v>
      </c>
      <c r="P6" s="5">
        <v>120</v>
      </c>
      <c r="Q6" s="5">
        <v>150</v>
      </c>
      <c r="R6" s="6">
        <v>0.97399999999999998</v>
      </c>
      <c r="S6" s="5">
        <v>155</v>
      </c>
      <c r="T6" s="5">
        <v>110</v>
      </c>
      <c r="U6" s="6">
        <v>0.90200000000000002</v>
      </c>
      <c r="V6" s="5">
        <v>125</v>
      </c>
    </row>
    <row r="7" spans="1:22" x14ac:dyDescent="0.35">
      <c r="A7" t="s">
        <v>32</v>
      </c>
      <c r="B7" s="5">
        <v>20</v>
      </c>
      <c r="C7" s="6">
        <v>1</v>
      </c>
      <c r="D7" s="5">
        <v>20</v>
      </c>
      <c r="E7" s="5">
        <v>20</v>
      </c>
      <c r="F7" s="6">
        <v>0.73299999999999998</v>
      </c>
      <c r="G7" s="5">
        <v>30</v>
      </c>
      <c r="H7" s="5">
        <v>20</v>
      </c>
      <c r="I7" s="6">
        <v>1</v>
      </c>
      <c r="J7" s="5">
        <v>20</v>
      </c>
      <c r="K7" s="5">
        <v>15</v>
      </c>
      <c r="L7" s="6">
        <v>0.94399999999999995</v>
      </c>
      <c r="M7" s="5">
        <v>20</v>
      </c>
      <c r="N7" s="5">
        <v>10</v>
      </c>
      <c r="O7" s="6">
        <v>1</v>
      </c>
      <c r="P7" s="5">
        <v>10</v>
      </c>
      <c r="Q7" s="5">
        <v>10</v>
      </c>
      <c r="R7" s="6">
        <v>0.8</v>
      </c>
      <c r="S7" s="5">
        <v>10</v>
      </c>
      <c r="T7" s="5">
        <v>40</v>
      </c>
      <c r="U7" s="6">
        <v>0.90900000000000003</v>
      </c>
      <c r="V7" s="5">
        <v>45</v>
      </c>
    </row>
    <row r="8" spans="1:22" x14ac:dyDescent="0.35">
      <c r="A8" t="s">
        <v>33</v>
      </c>
      <c r="B8" s="4" t="s">
        <v>29</v>
      </c>
      <c r="C8" s="4" t="s">
        <v>29</v>
      </c>
      <c r="D8" s="4" t="s">
        <v>29</v>
      </c>
      <c r="E8" s="5">
        <v>5</v>
      </c>
      <c r="F8" s="6">
        <v>0.66700000000000004</v>
      </c>
      <c r="G8" s="5">
        <v>10</v>
      </c>
      <c r="H8" s="4" t="s">
        <v>29</v>
      </c>
      <c r="I8" s="4" t="s">
        <v>29</v>
      </c>
      <c r="J8" s="4" t="s">
        <v>29</v>
      </c>
      <c r="K8" s="4" t="s">
        <v>30</v>
      </c>
      <c r="L8" s="4" t="s">
        <v>30</v>
      </c>
      <c r="M8" s="5">
        <v>0</v>
      </c>
      <c r="N8" s="4" t="s">
        <v>30</v>
      </c>
      <c r="O8" s="4" t="s">
        <v>30</v>
      </c>
      <c r="P8" s="5">
        <v>0</v>
      </c>
      <c r="Q8" s="4" t="s">
        <v>29</v>
      </c>
      <c r="R8" s="4" t="s">
        <v>29</v>
      </c>
      <c r="S8" s="4" t="s">
        <v>29</v>
      </c>
      <c r="T8" s="4" t="s">
        <v>30</v>
      </c>
      <c r="U8" s="4" t="s">
        <v>30</v>
      </c>
      <c r="V8" s="5">
        <v>0</v>
      </c>
    </row>
    <row r="9" spans="1:22" x14ac:dyDescent="0.35">
      <c r="A9" t="s">
        <v>34</v>
      </c>
      <c r="B9" s="4" t="s">
        <v>29</v>
      </c>
      <c r="C9" s="4" t="s">
        <v>29</v>
      </c>
      <c r="D9" s="5">
        <v>5</v>
      </c>
      <c r="E9" s="4" t="s">
        <v>29</v>
      </c>
      <c r="F9" s="4" t="s">
        <v>29</v>
      </c>
      <c r="G9" s="4" t="s">
        <v>29</v>
      </c>
      <c r="H9" s="4" t="s">
        <v>30</v>
      </c>
      <c r="I9" s="4" t="s">
        <v>30</v>
      </c>
      <c r="J9" s="5">
        <v>0</v>
      </c>
      <c r="K9" s="4" t="s">
        <v>30</v>
      </c>
      <c r="L9" s="4" t="s">
        <v>30</v>
      </c>
      <c r="M9" s="5">
        <v>0</v>
      </c>
      <c r="N9" s="4" t="s">
        <v>29</v>
      </c>
      <c r="O9" s="4" t="s">
        <v>29</v>
      </c>
      <c r="P9" s="4" t="s">
        <v>29</v>
      </c>
      <c r="Q9" s="4" t="s">
        <v>29</v>
      </c>
      <c r="R9" s="4" t="s">
        <v>29</v>
      </c>
      <c r="S9" s="4" t="s">
        <v>29</v>
      </c>
      <c r="T9" s="5">
        <v>10</v>
      </c>
      <c r="U9" s="6">
        <v>0.66700000000000004</v>
      </c>
      <c r="V9" s="5">
        <v>10</v>
      </c>
    </row>
    <row r="10" spans="1:22" x14ac:dyDescent="0.35">
      <c r="A10" t="s">
        <v>35</v>
      </c>
      <c r="B10" s="5">
        <v>15</v>
      </c>
      <c r="C10" s="6">
        <v>1</v>
      </c>
      <c r="D10" s="5">
        <v>15</v>
      </c>
      <c r="E10" s="5">
        <v>10</v>
      </c>
      <c r="F10" s="6">
        <v>1</v>
      </c>
      <c r="G10" s="5">
        <v>10</v>
      </c>
      <c r="H10" s="4" t="s">
        <v>30</v>
      </c>
      <c r="I10" s="4" t="s">
        <v>30</v>
      </c>
      <c r="J10" s="5">
        <v>0</v>
      </c>
      <c r="K10" s="4" t="s">
        <v>30</v>
      </c>
      <c r="L10" s="4" t="s">
        <v>30</v>
      </c>
      <c r="M10" s="5">
        <v>0</v>
      </c>
      <c r="N10" s="4" t="s">
        <v>30</v>
      </c>
      <c r="O10" s="4" t="s">
        <v>30</v>
      </c>
      <c r="P10" s="5">
        <v>0</v>
      </c>
      <c r="Q10" s="4" t="s">
        <v>29</v>
      </c>
      <c r="R10" s="4" t="s">
        <v>29</v>
      </c>
      <c r="S10" s="4" t="s">
        <v>29</v>
      </c>
      <c r="T10" s="4" t="s">
        <v>29</v>
      </c>
      <c r="U10" s="4" t="s">
        <v>29</v>
      </c>
      <c r="V10" s="4" t="s">
        <v>29</v>
      </c>
    </row>
    <row r="11" spans="1:22" x14ac:dyDescent="0.35">
      <c r="A11" t="s">
        <v>36</v>
      </c>
      <c r="B11" s="4" t="s">
        <v>30</v>
      </c>
      <c r="C11" s="4" t="s">
        <v>30</v>
      </c>
      <c r="D11" s="5">
        <v>0</v>
      </c>
      <c r="E11" s="4" t="s">
        <v>29</v>
      </c>
      <c r="F11" s="4" t="s">
        <v>29</v>
      </c>
      <c r="G11" s="4" t="s">
        <v>29</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5</v>
      </c>
      <c r="C12" s="6">
        <v>1</v>
      </c>
      <c r="D12" s="5">
        <v>5</v>
      </c>
      <c r="E12" s="4" t="s">
        <v>30</v>
      </c>
      <c r="F12" s="4" t="s">
        <v>30</v>
      </c>
      <c r="G12" s="5">
        <v>0</v>
      </c>
      <c r="H12" s="4" t="s">
        <v>29</v>
      </c>
      <c r="I12" s="4" t="s">
        <v>29</v>
      </c>
      <c r="J12" s="4" t="s">
        <v>29</v>
      </c>
      <c r="K12" s="4" t="s">
        <v>29</v>
      </c>
      <c r="L12" s="4" t="s">
        <v>29</v>
      </c>
      <c r="M12" s="4" t="s">
        <v>29</v>
      </c>
      <c r="N12" s="4" t="s">
        <v>30</v>
      </c>
      <c r="O12" s="4" t="s">
        <v>30</v>
      </c>
      <c r="P12" s="5">
        <v>0</v>
      </c>
      <c r="Q12" s="4" t="s">
        <v>29</v>
      </c>
      <c r="R12" s="4" t="s">
        <v>29</v>
      </c>
      <c r="S12" s="4" t="s">
        <v>29</v>
      </c>
      <c r="T12" s="4" t="s">
        <v>30</v>
      </c>
      <c r="U12" s="4" t="s">
        <v>30</v>
      </c>
      <c r="V12" s="5">
        <v>0</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29</v>
      </c>
      <c r="O13" s="4" t="s">
        <v>29</v>
      </c>
      <c r="P13" s="4" t="s">
        <v>29</v>
      </c>
      <c r="Q13" s="5">
        <v>10</v>
      </c>
      <c r="R13" s="6">
        <v>0.9</v>
      </c>
      <c r="S13" s="5">
        <v>10</v>
      </c>
      <c r="T13" s="5">
        <v>5</v>
      </c>
      <c r="U13" s="6">
        <v>1</v>
      </c>
      <c r="V13" s="5">
        <v>5</v>
      </c>
    </row>
    <row r="14" spans="1:22" x14ac:dyDescent="0.35">
      <c r="A14" t="s">
        <v>39</v>
      </c>
      <c r="B14" s="4" t="s">
        <v>29</v>
      </c>
      <c r="C14" s="4" t="s">
        <v>29</v>
      </c>
      <c r="D14" s="4" t="s">
        <v>29</v>
      </c>
      <c r="E14" s="4" t="s">
        <v>29</v>
      </c>
      <c r="F14" s="4" t="s">
        <v>29</v>
      </c>
      <c r="G14" s="4" t="s">
        <v>29</v>
      </c>
      <c r="H14" s="4" t="s">
        <v>30</v>
      </c>
      <c r="I14" s="4" t="s">
        <v>30</v>
      </c>
      <c r="J14" s="5">
        <v>0</v>
      </c>
      <c r="K14" s="4" t="s">
        <v>29</v>
      </c>
      <c r="L14" s="4" t="s">
        <v>29</v>
      </c>
      <c r="M14" s="4" t="s">
        <v>29</v>
      </c>
      <c r="N14" s="4" t="s">
        <v>30</v>
      </c>
      <c r="O14" s="4" t="s">
        <v>30</v>
      </c>
      <c r="P14" s="5">
        <v>0</v>
      </c>
      <c r="Q14" s="4" t="s">
        <v>29</v>
      </c>
      <c r="R14" s="4" t="s">
        <v>29</v>
      </c>
      <c r="S14" s="4" t="s">
        <v>29</v>
      </c>
      <c r="T14" s="4" t="s">
        <v>29</v>
      </c>
      <c r="U14" s="4" t="s">
        <v>29</v>
      </c>
      <c r="V14" s="4" t="s">
        <v>29</v>
      </c>
    </row>
    <row r="15" spans="1:22" x14ac:dyDescent="0.35">
      <c r="A15" t="s">
        <v>40</v>
      </c>
      <c r="B15" s="5">
        <v>50</v>
      </c>
      <c r="C15" s="6">
        <v>0.90700000000000003</v>
      </c>
      <c r="D15" s="5">
        <v>55</v>
      </c>
      <c r="E15" s="5">
        <v>45</v>
      </c>
      <c r="F15" s="6">
        <v>0.88200000000000001</v>
      </c>
      <c r="G15" s="5">
        <v>50</v>
      </c>
      <c r="H15" s="5">
        <v>30</v>
      </c>
      <c r="I15" s="6">
        <v>0.81100000000000005</v>
      </c>
      <c r="J15" s="5">
        <v>35</v>
      </c>
      <c r="K15" s="5">
        <v>25</v>
      </c>
      <c r="L15" s="6">
        <v>0.96299999999999997</v>
      </c>
      <c r="M15" s="5">
        <v>25</v>
      </c>
      <c r="N15" s="5">
        <v>35</v>
      </c>
      <c r="O15" s="6">
        <v>1</v>
      </c>
      <c r="P15" s="5">
        <v>35</v>
      </c>
      <c r="Q15" s="5">
        <v>35</v>
      </c>
      <c r="R15" s="6">
        <v>0.94399999999999995</v>
      </c>
      <c r="S15" s="5">
        <v>35</v>
      </c>
      <c r="T15" s="5">
        <v>15</v>
      </c>
      <c r="U15" s="6">
        <v>0.93300000000000005</v>
      </c>
      <c r="V15" s="5">
        <v>15</v>
      </c>
    </row>
    <row r="16" spans="1:22" x14ac:dyDescent="0.35">
      <c r="A16" t="s">
        <v>41</v>
      </c>
      <c r="B16" s="4" t="s">
        <v>30</v>
      </c>
      <c r="C16" s="4" t="s">
        <v>30</v>
      </c>
      <c r="D16" s="5">
        <v>0</v>
      </c>
      <c r="E16" s="4" t="s">
        <v>29</v>
      </c>
      <c r="F16" s="4" t="s">
        <v>29</v>
      </c>
      <c r="G16" s="4" t="s">
        <v>29</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5">
        <v>0</v>
      </c>
      <c r="O17" s="6">
        <v>0</v>
      </c>
      <c r="P17" s="4" t="s">
        <v>29</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29</v>
      </c>
      <c r="I18" s="4" t="s">
        <v>29</v>
      </c>
      <c r="J18" s="4" t="s">
        <v>29</v>
      </c>
      <c r="K18" s="4" t="s">
        <v>29</v>
      </c>
      <c r="L18" s="4" t="s">
        <v>29</v>
      </c>
      <c r="M18" s="4" t="s">
        <v>29</v>
      </c>
      <c r="N18" s="4" t="s">
        <v>29</v>
      </c>
      <c r="O18" s="4" t="s">
        <v>29</v>
      </c>
      <c r="P18" s="4" t="s">
        <v>29</v>
      </c>
      <c r="Q18" s="4" t="s">
        <v>30</v>
      </c>
      <c r="R18" s="4" t="s">
        <v>30</v>
      </c>
      <c r="S18" s="5">
        <v>0</v>
      </c>
      <c r="T18" s="4" t="s">
        <v>29</v>
      </c>
      <c r="U18" s="4" t="s">
        <v>29</v>
      </c>
      <c r="V18" s="4" t="s">
        <v>29</v>
      </c>
    </row>
    <row r="19" spans="1:22" x14ac:dyDescent="0.35">
      <c r="A19" t="s">
        <v>44</v>
      </c>
      <c r="B19" s="5">
        <v>40</v>
      </c>
      <c r="C19" s="6">
        <v>1</v>
      </c>
      <c r="D19" s="5">
        <v>40</v>
      </c>
      <c r="E19" s="5">
        <v>15</v>
      </c>
      <c r="F19" s="6">
        <v>0.94099999999999995</v>
      </c>
      <c r="G19" s="5">
        <v>15</v>
      </c>
      <c r="H19" s="5">
        <v>10</v>
      </c>
      <c r="I19" s="6">
        <v>0.81799999999999995</v>
      </c>
      <c r="J19" s="5">
        <v>10</v>
      </c>
      <c r="K19" s="4" t="s">
        <v>30</v>
      </c>
      <c r="L19" s="4" t="s">
        <v>30</v>
      </c>
      <c r="M19" s="5">
        <v>0</v>
      </c>
      <c r="N19" s="5">
        <v>40</v>
      </c>
      <c r="O19" s="6">
        <v>0.97599999999999998</v>
      </c>
      <c r="P19" s="5">
        <v>40</v>
      </c>
      <c r="Q19" s="5">
        <v>25</v>
      </c>
      <c r="R19" s="6">
        <v>0.96199999999999997</v>
      </c>
      <c r="S19" s="5">
        <v>25</v>
      </c>
      <c r="T19" s="5">
        <v>25</v>
      </c>
      <c r="U19" s="6">
        <v>0.80600000000000005</v>
      </c>
      <c r="V19" s="5">
        <v>30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10</v>
      </c>
      <c r="C22" s="6">
        <v>0.90900000000000003</v>
      </c>
      <c r="D22" s="5">
        <v>10</v>
      </c>
      <c r="E22" s="5">
        <v>20</v>
      </c>
      <c r="F22" s="6">
        <v>0.9</v>
      </c>
      <c r="G22" s="5">
        <v>20</v>
      </c>
      <c r="H22" s="5">
        <v>0</v>
      </c>
      <c r="I22" s="6">
        <v>0</v>
      </c>
      <c r="J22" s="5">
        <v>5</v>
      </c>
      <c r="K22" s="5">
        <v>10</v>
      </c>
      <c r="L22" s="6">
        <v>0.61499999999999999</v>
      </c>
      <c r="M22" s="5">
        <v>15</v>
      </c>
      <c r="N22" s="5">
        <v>30</v>
      </c>
      <c r="O22" s="6">
        <v>1</v>
      </c>
      <c r="P22" s="5">
        <v>30</v>
      </c>
      <c r="Q22" s="5">
        <v>25</v>
      </c>
      <c r="R22" s="6">
        <v>0.81299999999999994</v>
      </c>
      <c r="S22" s="5">
        <v>30</v>
      </c>
      <c r="T22" s="5">
        <v>15</v>
      </c>
      <c r="U22" s="6">
        <v>0.92900000000000005</v>
      </c>
      <c r="V22" s="5">
        <v>15</v>
      </c>
    </row>
    <row r="23" spans="1:22" x14ac:dyDescent="0.35">
      <c r="A23" t="s">
        <v>48</v>
      </c>
      <c r="B23" s="4" t="s">
        <v>30</v>
      </c>
      <c r="C23" s="4" t="s">
        <v>30</v>
      </c>
      <c r="D23" s="5">
        <v>0</v>
      </c>
      <c r="E23" s="4" t="s">
        <v>30</v>
      </c>
      <c r="F23" s="4" t="s">
        <v>30</v>
      </c>
      <c r="G23" s="5">
        <v>0</v>
      </c>
      <c r="H23" s="4" t="s">
        <v>30</v>
      </c>
      <c r="I23" s="4" t="s">
        <v>30</v>
      </c>
      <c r="J23" s="5">
        <v>0</v>
      </c>
      <c r="K23" s="4" t="s">
        <v>29</v>
      </c>
      <c r="L23" s="4" t="s">
        <v>29</v>
      </c>
      <c r="M23" s="4" t="s">
        <v>29</v>
      </c>
      <c r="N23" s="4" t="s">
        <v>29</v>
      </c>
      <c r="O23" s="4" t="s">
        <v>29</v>
      </c>
      <c r="P23" s="4" t="s">
        <v>29</v>
      </c>
      <c r="Q23" s="4" t="s">
        <v>29</v>
      </c>
      <c r="R23" s="4" t="s">
        <v>29</v>
      </c>
      <c r="S23" s="4" t="s">
        <v>29</v>
      </c>
      <c r="T23" s="4" t="s">
        <v>30</v>
      </c>
      <c r="U23" s="4" t="s">
        <v>30</v>
      </c>
      <c r="V23" s="5">
        <v>0</v>
      </c>
    </row>
    <row r="24" spans="1:22" x14ac:dyDescent="0.35">
      <c r="A24" t="s">
        <v>49</v>
      </c>
      <c r="B24" s="4" t="s">
        <v>30</v>
      </c>
      <c r="C24" s="4" t="s">
        <v>30</v>
      </c>
      <c r="D24" s="5">
        <v>0</v>
      </c>
      <c r="E24" s="4" t="s">
        <v>29</v>
      </c>
      <c r="F24" s="4" t="s">
        <v>29</v>
      </c>
      <c r="G24" s="5">
        <v>5</v>
      </c>
      <c r="H24" s="4" t="s">
        <v>29</v>
      </c>
      <c r="I24" s="4" t="s">
        <v>29</v>
      </c>
      <c r="J24" s="4" t="s">
        <v>29</v>
      </c>
      <c r="K24" s="4" t="s">
        <v>29</v>
      </c>
      <c r="L24" s="4" t="s">
        <v>29</v>
      </c>
      <c r="M24" s="4" t="s">
        <v>29</v>
      </c>
      <c r="N24" s="5">
        <v>0</v>
      </c>
      <c r="O24" s="6">
        <v>0</v>
      </c>
      <c r="P24" s="4" t="s">
        <v>29</v>
      </c>
      <c r="Q24" s="5">
        <v>10</v>
      </c>
      <c r="R24" s="6">
        <v>1</v>
      </c>
      <c r="S24" s="5">
        <v>10</v>
      </c>
      <c r="T24" s="4" t="s">
        <v>30</v>
      </c>
      <c r="U24" s="4" t="s">
        <v>30</v>
      </c>
      <c r="V24" s="5">
        <v>0</v>
      </c>
    </row>
    <row r="25" spans="1:22" x14ac:dyDescent="0.35">
      <c r="A25" t="s">
        <v>50</v>
      </c>
      <c r="B25" s="5">
        <v>35</v>
      </c>
      <c r="C25" s="6">
        <v>0.85699999999999998</v>
      </c>
      <c r="D25" s="5">
        <v>40</v>
      </c>
      <c r="E25" s="5">
        <v>25</v>
      </c>
      <c r="F25" s="6">
        <v>0.82099999999999995</v>
      </c>
      <c r="G25" s="5">
        <v>30</v>
      </c>
      <c r="H25" s="5">
        <v>25</v>
      </c>
      <c r="I25" s="6">
        <v>0.67600000000000005</v>
      </c>
      <c r="J25" s="5">
        <v>35</v>
      </c>
      <c r="K25" s="5">
        <v>20</v>
      </c>
      <c r="L25" s="6">
        <v>0.87</v>
      </c>
      <c r="M25" s="5">
        <v>25</v>
      </c>
      <c r="N25" s="5">
        <v>35</v>
      </c>
      <c r="O25" s="6">
        <v>0.9</v>
      </c>
      <c r="P25" s="5">
        <v>40</v>
      </c>
      <c r="Q25" s="5">
        <v>35</v>
      </c>
      <c r="R25" s="6">
        <v>0.85699999999999998</v>
      </c>
      <c r="S25" s="5">
        <v>40</v>
      </c>
      <c r="T25" s="5">
        <v>35</v>
      </c>
      <c r="U25" s="6">
        <v>0.97099999999999997</v>
      </c>
      <c r="V25" s="5">
        <v>35</v>
      </c>
    </row>
    <row r="26" spans="1:22" x14ac:dyDescent="0.35">
      <c r="A26" t="s">
        <v>51</v>
      </c>
      <c r="B26" s="4" t="s">
        <v>29</v>
      </c>
      <c r="C26" s="4" t="s">
        <v>29</v>
      </c>
      <c r="D26" s="4" t="s">
        <v>29</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20</v>
      </c>
      <c r="C29" s="6">
        <v>0.95199999999999996</v>
      </c>
      <c r="D29" s="5">
        <v>20</v>
      </c>
      <c r="E29" s="5">
        <v>15</v>
      </c>
      <c r="F29" s="6">
        <v>0.51700000000000002</v>
      </c>
      <c r="G29" s="5">
        <v>30</v>
      </c>
      <c r="H29" s="5">
        <v>0</v>
      </c>
      <c r="I29" s="6">
        <v>0</v>
      </c>
      <c r="J29" s="4" t="s">
        <v>29</v>
      </c>
      <c r="K29" s="4" t="s">
        <v>29</v>
      </c>
      <c r="L29" s="4" t="s">
        <v>29</v>
      </c>
      <c r="M29" s="4" t="s">
        <v>29</v>
      </c>
      <c r="N29" s="5">
        <v>5</v>
      </c>
      <c r="O29" s="6">
        <v>0.85699999999999998</v>
      </c>
      <c r="P29" s="5">
        <v>5</v>
      </c>
      <c r="Q29" s="5">
        <v>5</v>
      </c>
      <c r="R29" s="6">
        <v>1</v>
      </c>
      <c r="S29" s="5">
        <v>5</v>
      </c>
      <c r="T29" s="5">
        <v>10</v>
      </c>
      <c r="U29" s="6">
        <v>1</v>
      </c>
      <c r="V29" s="5">
        <v>10</v>
      </c>
    </row>
    <row r="30" spans="1:22" x14ac:dyDescent="0.35">
      <c r="A30" t="s">
        <v>55</v>
      </c>
      <c r="B30" s="5">
        <v>40</v>
      </c>
      <c r="C30" s="6">
        <v>0.92900000000000005</v>
      </c>
      <c r="D30" s="5">
        <v>40</v>
      </c>
      <c r="E30" s="5">
        <v>30</v>
      </c>
      <c r="F30" s="6">
        <v>0.90300000000000002</v>
      </c>
      <c r="G30" s="5">
        <v>30</v>
      </c>
      <c r="H30" s="5">
        <v>15</v>
      </c>
      <c r="I30" s="6">
        <v>0.58599999999999997</v>
      </c>
      <c r="J30" s="5">
        <v>30</v>
      </c>
      <c r="K30" s="5">
        <v>35</v>
      </c>
      <c r="L30" s="6">
        <v>0.85699999999999998</v>
      </c>
      <c r="M30" s="5">
        <v>40</v>
      </c>
      <c r="N30" s="5">
        <v>45</v>
      </c>
      <c r="O30" s="6">
        <v>0.97899999999999998</v>
      </c>
      <c r="P30" s="5">
        <v>50</v>
      </c>
      <c r="Q30" s="5">
        <v>50</v>
      </c>
      <c r="R30" s="6">
        <v>0.89300000000000002</v>
      </c>
      <c r="S30" s="5">
        <v>55</v>
      </c>
      <c r="T30" s="5">
        <v>15</v>
      </c>
      <c r="U30" s="6">
        <v>0.625</v>
      </c>
      <c r="V30" s="5">
        <v>25</v>
      </c>
    </row>
    <row r="31" spans="1:22" x14ac:dyDescent="0.35">
      <c r="A31" t="s">
        <v>56</v>
      </c>
      <c r="B31" s="4" t="s">
        <v>29</v>
      </c>
      <c r="C31" s="4" t="s">
        <v>29</v>
      </c>
      <c r="D31" s="4" t="s">
        <v>29</v>
      </c>
      <c r="E31" s="4" t="s">
        <v>29</v>
      </c>
      <c r="F31" s="4" t="s">
        <v>29</v>
      </c>
      <c r="G31" s="4" t="s">
        <v>29</v>
      </c>
      <c r="H31" s="5">
        <v>0</v>
      </c>
      <c r="I31" s="6">
        <v>0</v>
      </c>
      <c r="J31" s="4" t="s">
        <v>29</v>
      </c>
      <c r="K31" s="4" t="s">
        <v>30</v>
      </c>
      <c r="L31" s="4" t="s">
        <v>30</v>
      </c>
      <c r="M31" s="5">
        <v>0</v>
      </c>
      <c r="N31" s="4" t="s">
        <v>30</v>
      </c>
      <c r="O31" s="4" t="s">
        <v>30</v>
      </c>
      <c r="P31" s="5">
        <v>0</v>
      </c>
      <c r="Q31" s="4" t="s">
        <v>29</v>
      </c>
      <c r="R31" s="4" t="s">
        <v>29</v>
      </c>
      <c r="S31" s="4" t="s">
        <v>29</v>
      </c>
      <c r="T31" s="5">
        <v>0</v>
      </c>
      <c r="U31" s="6">
        <v>0</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29</v>
      </c>
      <c r="C33" s="4" t="s">
        <v>29</v>
      </c>
      <c r="D33" s="4" t="s">
        <v>29</v>
      </c>
      <c r="E33" s="4" t="s">
        <v>30</v>
      </c>
      <c r="F33" s="4" t="s">
        <v>30</v>
      </c>
      <c r="G33" s="5">
        <v>0</v>
      </c>
      <c r="H33" s="5">
        <v>0</v>
      </c>
      <c r="I33" s="6">
        <v>0</v>
      </c>
      <c r="J33" s="4" t="s">
        <v>29</v>
      </c>
      <c r="K33" s="4" t="s">
        <v>29</v>
      </c>
      <c r="L33" s="4" t="s">
        <v>29</v>
      </c>
      <c r="M33" s="4" t="s">
        <v>29</v>
      </c>
      <c r="N33" s="4" t="s">
        <v>30</v>
      </c>
      <c r="O33" s="4" t="s">
        <v>30</v>
      </c>
      <c r="P33" s="5">
        <v>0</v>
      </c>
      <c r="Q33" s="4" t="s">
        <v>29</v>
      </c>
      <c r="R33" s="4" t="s">
        <v>29</v>
      </c>
      <c r="S33" s="4" t="s">
        <v>29</v>
      </c>
      <c r="T33" s="5">
        <v>10</v>
      </c>
      <c r="U33" s="6">
        <v>1</v>
      </c>
      <c r="V33" s="5">
        <v>10</v>
      </c>
    </row>
    <row r="34" spans="1:22" x14ac:dyDescent="0.35">
      <c r="A34" t="s">
        <v>59</v>
      </c>
      <c r="B34" s="5">
        <v>10</v>
      </c>
      <c r="C34" s="6">
        <v>0.75</v>
      </c>
      <c r="D34" s="5">
        <v>10</v>
      </c>
      <c r="E34" s="5">
        <v>5</v>
      </c>
      <c r="F34" s="6">
        <v>1</v>
      </c>
      <c r="G34" s="5">
        <v>5</v>
      </c>
      <c r="H34" s="4" t="s">
        <v>29</v>
      </c>
      <c r="I34" s="4" t="s">
        <v>29</v>
      </c>
      <c r="J34" s="4" t="s">
        <v>29</v>
      </c>
      <c r="K34" s="4" t="s">
        <v>29</v>
      </c>
      <c r="L34" s="4" t="s">
        <v>29</v>
      </c>
      <c r="M34" s="4" t="s">
        <v>29</v>
      </c>
      <c r="N34" s="4" t="s">
        <v>29</v>
      </c>
      <c r="O34" s="4" t="s">
        <v>29</v>
      </c>
      <c r="P34" s="4" t="s">
        <v>29</v>
      </c>
      <c r="Q34" s="4" t="s">
        <v>29</v>
      </c>
      <c r="R34" s="4" t="s">
        <v>29</v>
      </c>
      <c r="S34" s="4" t="s">
        <v>29</v>
      </c>
      <c r="T34" s="5">
        <v>5</v>
      </c>
      <c r="U34" s="6">
        <v>0.77800000000000002</v>
      </c>
      <c r="V34" s="5">
        <v>10</v>
      </c>
    </row>
    <row r="35" spans="1:22" x14ac:dyDescent="0.35">
      <c r="A35" t="s">
        <v>60</v>
      </c>
      <c r="B35" s="4" t="s">
        <v>30</v>
      </c>
      <c r="C35" s="4" t="s">
        <v>30</v>
      </c>
      <c r="D35" s="5">
        <v>0</v>
      </c>
      <c r="E35" s="4" t="s">
        <v>30</v>
      </c>
      <c r="F35" s="4" t="s">
        <v>30</v>
      </c>
      <c r="G35" s="5">
        <v>0</v>
      </c>
      <c r="H35" s="4" t="s">
        <v>30</v>
      </c>
      <c r="I35" s="4" t="s">
        <v>30</v>
      </c>
      <c r="J35" s="5">
        <v>0</v>
      </c>
      <c r="K35" s="4" t="s">
        <v>30</v>
      </c>
      <c r="L35" s="4" t="s">
        <v>30</v>
      </c>
      <c r="M35" s="5">
        <v>0</v>
      </c>
      <c r="N35" s="4" t="s">
        <v>30</v>
      </c>
      <c r="O35" s="4" t="s">
        <v>30</v>
      </c>
      <c r="P35" s="5">
        <v>0</v>
      </c>
      <c r="Q35" s="4" t="s">
        <v>30</v>
      </c>
      <c r="R35" s="4" t="s">
        <v>30</v>
      </c>
      <c r="S35" s="5">
        <v>0</v>
      </c>
      <c r="T35" s="4" t="s">
        <v>30</v>
      </c>
      <c r="U35" s="4" t="s">
        <v>30</v>
      </c>
      <c r="V35" s="5">
        <v>0</v>
      </c>
    </row>
    <row r="36" spans="1:22" x14ac:dyDescent="0.35">
      <c r="A36" t="s">
        <v>61</v>
      </c>
      <c r="B36" s="5">
        <v>10</v>
      </c>
      <c r="C36" s="6">
        <v>1</v>
      </c>
      <c r="D36" s="5">
        <v>10</v>
      </c>
      <c r="E36" s="4" t="s">
        <v>29</v>
      </c>
      <c r="F36" s="4" t="s">
        <v>29</v>
      </c>
      <c r="G36" s="4" t="s">
        <v>29</v>
      </c>
      <c r="H36" s="5">
        <v>10</v>
      </c>
      <c r="I36" s="6">
        <v>0.88900000000000001</v>
      </c>
      <c r="J36" s="5">
        <v>10</v>
      </c>
      <c r="K36" s="4" t="s">
        <v>30</v>
      </c>
      <c r="L36" s="4" t="s">
        <v>30</v>
      </c>
      <c r="M36" s="5">
        <v>0</v>
      </c>
      <c r="N36" s="4" t="s">
        <v>30</v>
      </c>
      <c r="O36" s="4" t="s">
        <v>30</v>
      </c>
      <c r="P36" s="5">
        <v>0</v>
      </c>
      <c r="Q36" s="5">
        <v>10</v>
      </c>
      <c r="R36" s="6">
        <v>1</v>
      </c>
      <c r="S36" s="5">
        <v>10</v>
      </c>
      <c r="T36" s="5">
        <v>10</v>
      </c>
      <c r="U36" s="6">
        <v>0.72699999999999998</v>
      </c>
      <c r="V36" s="5">
        <v>10</v>
      </c>
    </row>
    <row r="37" spans="1:22" x14ac:dyDescent="0.35">
      <c r="A37" t="s">
        <v>62</v>
      </c>
      <c r="B37" s="5">
        <v>10</v>
      </c>
      <c r="C37" s="6">
        <v>0.66700000000000004</v>
      </c>
      <c r="D37" s="5">
        <v>20</v>
      </c>
      <c r="E37" s="5">
        <v>20</v>
      </c>
      <c r="F37" s="6">
        <v>0.95499999999999996</v>
      </c>
      <c r="G37" s="5">
        <v>20</v>
      </c>
      <c r="H37" s="4" t="s">
        <v>29</v>
      </c>
      <c r="I37" s="4" t="s">
        <v>29</v>
      </c>
      <c r="J37" s="5">
        <v>15</v>
      </c>
      <c r="K37" s="5">
        <v>5</v>
      </c>
      <c r="L37" s="6">
        <v>0.85699999999999998</v>
      </c>
      <c r="M37" s="5">
        <v>5</v>
      </c>
      <c r="N37" s="5">
        <v>0</v>
      </c>
      <c r="O37" s="6">
        <v>0</v>
      </c>
      <c r="P37" s="4" t="s">
        <v>29</v>
      </c>
      <c r="Q37" s="5">
        <v>10</v>
      </c>
      <c r="R37" s="6">
        <v>0.88900000000000001</v>
      </c>
      <c r="S37" s="5">
        <v>10</v>
      </c>
      <c r="T37" s="5">
        <v>5</v>
      </c>
      <c r="U37" s="6">
        <v>1</v>
      </c>
      <c r="V37" s="5">
        <v>5</v>
      </c>
    </row>
    <row r="38" spans="1:22" x14ac:dyDescent="0.35">
      <c r="A38" t="s">
        <v>63</v>
      </c>
      <c r="B38" s="5">
        <v>20</v>
      </c>
      <c r="C38" s="6">
        <v>0.78600000000000003</v>
      </c>
      <c r="D38" s="5">
        <v>30</v>
      </c>
      <c r="E38" s="5">
        <v>10</v>
      </c>
      <c r="F38" s="6">
        <v>0.6</v>
      </c>
      <c r="G38" s="5">
        <v>15</v>
      </c>
      <c r="H38" s="5">
        <v>10</v>
      </c>
      <c r="I38" s="6">
        <v>0.40899999999999997</v>
      </c>
      <c r="J38" s="5">
        <v>20</v>
      </c>
      <c r="K38" s="5">
        <v>10</v>
      </c>
      <c r="L38" s="6">
        <v>0.52900000000000003</v>
      </c>
      <c r="M38" s="5">
        <v>15</v>
      </c>
      <c r="N38" s="5">
        <v>20</v>
      </c>
      <c r="O38" s="6">
        <v>0.95</v>
      </c>
      <c r="P38" s="5">
        <v>20</v>
      </c>
      <c r="Q38" s="5">
        <v>45</v>
      </c>
      <c r="R38" s="6">
        <v>0.8</v>
      </c>
      <c r="S38" s="5">
        <v>55</v>
      </c>
      <c r="T38" s="5">
        <v>15</v>
      </c>
      <c r="U38" s="6">
        <v>0.52</v>
      </c>
      <c r="V38" s="5">
        <v>25</v>
      </c>
    </row>
    <row r="39" spans="1:22" x14ac:dyDescent="0.35">
      <c r="A39" t="s">
        <v>64</v>
      </c>
      <c r="B39" s="5">
        <v>5</v>
      </c>
      <c r="C39" s="6">
        <v>1</v>
      </c>
      <c r="D39" s="5">
        <v>5</v>
      </c>
      <c r="E39" s="4" t="s">
        <v>30</v>
      </c>
      <c r="F39" s="4" t="s">
        <v>30</v>
      </c>
      <c r="G39" s="5">
        <v>0</v>
      </c>
      <c r="H39" s="5">
        <v>0</v>
      </c>
      <c r="I39" s="6">
        <v>0</v>
      </c>
      <c r="J39" s="4" t="s">
        <v>29</v>
      </c>
      <c r="K39" s="4" t="s">
        <v>29</v>
      </c>
      <c r="L39" s="4" t="s">
        <v>29</v>
      </c>
      <c r="M39" s="4" t="s">
        <v>29</v>
      </c>
      <c r="N39" s="4" t="s">
        <v>30</v>
      </c>
      <c r="O39" s="4" t="s">
        <v>30</v>
      </c>
      <c r="P39" s="5">
        <v>0</v>
      </c>
      <c r="Q39" s="4" t="s">
        <v>30</v>
      </c>
      <c r="R39" s="4" t="s">
        <v>30</v>
      </c>
      <c r="S39" s="5">
        <v>0</v>
      </c>
      <c r="T39" s="4" t="s">
        <v>29</v>
      </c>
      <c r="U39" s="4" t="s">
        <v>29</v>
      </c>
      <c r="V39" s="5">
        <v>5</v>
      </c>
    </row>
    <row r="40" spans="1:22" x14ac:dyDescent="0.35">
      <c r="A40" t="s">
        <v>65</v>
      </c>
      <c r="B40" s="5">
        <v>50</v>
      </c>
      <c r="C40" s="6">
        <v>0.98099999999999998</v>
      </c>
      <c r="D40" s="5">
        <v>50</v>
      </c>
      <c r="E40" s="5">
        <v>20</v>
      </c>
      <c r="F40" s="6">
        <v>0.95499999999999996</v>
      </c>
      <c r="G40" s="5">
        <v>20</v>
      </c>
      <c r="H40" s="4" t="s">
        <v>29</v>
      </c>
      <c r="I40" s="4" t="s">
        <v>29</v>
      </c>
      <c r="J40" s="4" t="s">
        <v>29</v>
      </c>
      <c r="K40" s="5">
        <v>20</v>
      </c>
      <c r="L40" s="6">
        <v>1</v>
      </c>
      <c r="M40" s="5">
        <v>20</v>
      </c>
      <c r="N40" s="5">
        <v>5</v>
      </c>
      <c r="O40" s="6">
        <v>1</v>
      </c>
      <c r="P40" s="5">
        <v>5</v>
      </c>
      <c r="Q40" s="5">
        <v>25</v>
      </c>
      <c r="R40" s="6">
        <v>1</v>
      </c>
      <c r="S40" s="5">
        <v>25</v>
      </c>
      <c r="T40" s="5">
        <v>20</v>
      </c>
      <c r="U40" s="6">
        <v>0.73099999999999998</v>
      </c>
      <c r="V40" s="5">
        <v>25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485</v>
      </c>
      <c r="C42" s="8">
        <v>0.90700000000000003</v>
      </c>
      <c r="D42" s="7">
        <v>535</v>
      </c>
      <c r="E42" s="7">
        <v>385</v>
      </c>
      <c r="F42" s="8">
        <v>0.85699999999999998</v>
      </c>
      <c r="G42" s="7">
        <v>445</v>
      </c>
      <c r="H42" s="7">
        <v>260</v>
      </c>
      <c r="I42" s="8">
        <v>0.74099999999999999</v>
      </c>
      <c r="J42" s="7">
        <v>350</v>
      </c>
      <c r="K42" s="7">
        <v>270</v>
      </c>
      <c r="L42" s="8">
        <v>0.89</v>
      </c>
      <c r="M42" s="7">
        <v>300</v>
      </c>
      <c r="N42" s="7">
        <v>350</v>
      </c>
      <c r="O42" s="8">
        <v>0.93799999999999994</v>
      </c>
      <c r="P42" s="7">
        <v>375</v>
      </c>
      <c r="Q42" s="7">
        <v>465</v>
      </c>
      <c r="R42" s="8">
        <v>0.92100000000000004</v>
      </c>
      <c r="S42" s="7">
        <v>505</v>
      </c>
      <c r="T42" s="7">
        <v>355</v>
      </c>
      <c r="U42" s="8">
        <v>0.84099999999999997</v>
      </c>
      <c r="V42" s="7">
        <v>420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111</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30</v>
      </c>
      <c r="C5" s="4" t="s">
        <v>30</v>
      </c>
      <c r="D5" s="5">
        <v>0</v>
      </c>
      <c r="E5" s="4" t="s">
        <v>30</v>
      </c>
      <c r="F5" s="4" t="s">
        <v>30</v>
      </c>
      <c r="G5" s="5">
        <v>0</v>
      </c>
      <c r="H5" s="4" t="s">
        <v>29</v>
      </c>
      <c r="I5" s="4" t="s">
        <v>29</v>
      </c>
      <c r="J5" s="4" t="s">
        <v>29</v>
      </c>
      <c r="K5" s="4" t="s">
        <v>29</v>
      </c>
      <c r="L5" s="4" t="s">
        <v>29</v>
      </c>
      <c r="M5" s="4" t="s">
        <v>29</v>
      </c>
      <c r="N5" s="4" t="s">
        <v>30</v>
      </c>
      <c r="O5" s="4" t="s">
        <v>30</v>
      </c>
      <c r="P5" s="5">
        <v>0</v>
      </c>
      <c r="Q5" s="4" t="s">
        <v>29</v>
      </c>
      <c r="R5" s="4" t="s">
        <v>29</v>
      </c>
      <c r="S5" s="4" t="s">
        <v>29</v>
      </c>
      <c r="T5" s="4" t="s">
        <v>29</v>
      </c>
      <c r="U5" s="4" t="s">
        <v>29</v>
      </c>
      <c r="V5" s="4" t="s">
        <v>29</v>
      </c>
    </row>
    <row r="6" spans="1:22" x14ac:dyDescent="0.35">
      <c r="A6" t="s">
        <v>31</v>
      </c>
      <c r="B6" s="5">
        <v>10</v>
      </c>
      <c r="C6" s="6">
        <v>0.9</v>
      </c>
      <c r="D6" s="5">
        <v>10</v>
      </c>
      <c r="E6" s="5">
        <v>10</v>
      </c>
      <c r="F6" s="6">
        <v>0.88900000000000001</v>
      </c>
      <c r="G6" s="5">
        <v>10</v>
      </c>
      <c r="H6" s="5">
        <v>10</v>
      </c>
      <c r="I6" s="6">
        <v>1</v>
      </c>
      <c r="J6" s="5">
        <v>10</v>
      </c>
      <c r="K6" s="5">
        <v>10</v>
      </c>
      <c r="L6" s="6">
        <v>0.88900000000000001</v>
      </c>
      <c r="M6" s="5">
        <v>10</v>
      </c>
      <c r="N6" s="5">
        <v>15</v>
      </c>
      <c r="O6" s="6">
        <v>0.94099999999999995</v>
      </c>
      <c r="P6" s="5">
        <v>15</v>
      </c>
      <c r="Q6" s="5">
        <v>10</v>
      </c>
      <c r="R6" s="6">
        <v>0.9</v>
      </c>
      <c r="S6" s="5">
        <v>10</v>
      </c>
      <c r="T6" s="5">
        <v>10</v>
      </c>
      <c r="U6" s="6">
        <v>0.84599999999999997</v>
      </c>
      <c r="V6" s="5">
        <v>15</v>
      </c>
    </row>
    <row r="7" spans="1:22" x14ac:dyDescent="0.35">
      <c r="A7" t="s">
        <v>32</v>
      </c>
      <c r="B7" s="4" t="s">
        <v>29</v>
      </c>
      <c r="C7" s="4" t="s">
        <v>29</v>
      </c>
      <c r="D7" s="4" t="s">
        <v>29</v>
      </c>
      <c r="E7" s="4" t="s">
        <v>29</v>
      </c>
      <c r="F7" s="4" t="s">
        <v>29</v>
      </c>
      <c r="G7" s="4" t="s">
        <v>29</v>
      </c>
      <c r="H7" s="4" t="s">
        <v>30</v>
      </c>
      <c r="I7" s="4" t="s">
        <v>30</v>
      </c>
      <c r="J7" s="5">
        <v>0</v>
      </c>
      <c r="K7" s="4" t="s">
        <v>29</v>
      </c>
      <c r="L7" s="4" t="s">
        <v>29</v>
      </c>
      <c r="M7" s="4" t="s">
        <v>29</v>
      </c>
      <c r="N7" s="4" t="s">
        <v>29</v>
      </c>
      <c r="O7" s="4" t="s">
        <v>29</v>
      </c>
      <c r="P7" s="4" t="s">
        <v>29</v>
      </c>
      <c r="Q7" s="4" t="s">
        <v>29</v>
      </c>
      <c r="R7" s="4" t="s">
        <v>29</v>
      </c>
      <c r="S7" s="4" t="s">
        <v>29</v>
      </c>
      <c r="T7" s="4" t="s">
        <v>29</v>
      </c>
      <c r="U7" s="4" t="s">
        <v>29</v>
      </c>
      <c r="V7" s="4" t="s">
        <v>29</v>
      </c>
    </row>
    <row r="8" spans="1:22" x14ac:dyDescent="0.35">
      <c r="A8" t="s">
        <v>33</v>
      </c>
      <c r="B8" s="4" t="s">
        <v>30</v>
      </c>
      <c r="C8" s="4" t="s">
        <v>30</v>
      </c>
      <c r="D8" s="5">
        <v>0</v>
      </c>
      <c r="E8" s="4" t="s">
        <v>30</v>
      </c>
      <c r="F8" s="4" t="s">
        <v>30</v>
      </c>
      <c r="G8" s="5">
        <v>0</v>
      </c>
      <c r="H8" s="4" t="s">
        <v>30</v>
      </c>
      <c r="I8" s="4" t="s">
        <v>30</v>
      </c>
      <c r="J8" s="5">
        <v>0</v>
      </c>
      <c r="K8" s="4" t="s">
        <v>30</v>
      </c>
      <c r="L8" s="4" t="s">
        <v>30</v>
      </c>
      <c r="M8" s="5">
        <v>0</v>
      </c>
      <c r="N8" s="4" t="s">
        <v>29</v>
      </c>
      <c r="O8" s="4" t="s">
        <v>29</v>
      </c>
      <c r="P8" s="4" t="s">
        <v>29</v>
      </c>
      <c r="Q8" s="4" t="s">
        <v>30</v>
      </c>
      <c r="R8" s="4" t="s">
        <v>30</v>
      </c>
      <c r="S8" s="5">
        <v>0</v>
      </c>
      <c r="T8" s="4" t="s">
        <v>30</v>
      </c>
      <c r="U8" s="4" t="s">
        <v>30</v>
      </c>
      <c r="V8" s="5">
        <v>0</v>
      </c>
    </row>
    <row r="9" spans="1:22" x14ac:dyDescent="0.35">
      <c r="A9" t="s">
        <v>34</v>
      </c>
      <c r="B9" s="4" t="s">
        <v>30</v>
      </c>
      <c r="C9" s="4" t="s">
        <v>30</v>
      </c>
      <c r="D9" s="5">
        <v>0</v>
      </c>
      <c r="E9" s="4" t="s">
        <v>30</v>
      </c>
      <c r="F9" s="4" t="s">
        <v>30</v>
      </c>
      <c r="G9" s="5">
        <v>0</v>
      </c>
      <c r="H9" s="4" t="s">
        <v>30</v>
      </c>
      <c r="I9" s="4" t="s">
        <v>30</v>
      </c>
      <c r="J9" s="5">
        <v>0</v>
      </c>
      <c r="K9" s="4" t="s">
        <v>30</v>
      </c>
      <c r="L9" s="4" t="s">
        <v>30</v>
      </c>
      <c r="M9" s="5">
        <v>0</v>
      </c>
      <c r="N9" s="4" t="s">
        <v>30</v>
      </c>
      <c r="O9" s="4" t="s">
        <v>30</v>
      </c>
      <c r="P9" s="5">
        <v>0</v>
      </c>
      <c r="Q9" s="4" t="s">
        <v>30</v>
      </c>
      <c r="R9" s="4" t="s">
        <v>30</v>
      </c>
      <c r="S9" s="5">
        <v>0</v>
      </c>
      <c r="T9" s="4" t="s">
        <v>29</v>
      </c>
      <c r="U9" s="4" t="s">
        <v>29</v>
      </c>
      <c r="V9" s="4" t="s">
        <v>29</v>
      </c>
    </row>
    <row r="10" spans="1:22" x14ac:dyDescent="0.35">
      <c r="A10" t="s">
        <v>35</v>
      </c>
      <c r="B10" s="4" t="s">
        <v>30</v>
      </c>
      <c r="C10" s="4" t="s">
        <v>30</v>
      </c>
      <c r="D10" s="5">
        <v>0</v>
      </c>
      <c r="E10" s="4" t="s">
        <v>30</v>
      </c>
      <c r="F10" s="4" t="s">
        <v>30</v>
      </c>
      <c r="G10" s="5">
        <v>0</v>
      </c>
      <c r="H10" s="4" t="s">
        <v>30</v>
      </c>
      <c r="I10" s="4" t="s">
        <v>30</v>
      </c>
      <c r="J10" s="5">
        <v>0</v>
      </c>
      <c r="K10" s="4" t="s">
        <v>30</v>
      </c>
      <c r="L10" s="4" t="s">
        <v>30</v>
      </c>
      <c r="M10" s="5">
        <v>0</v>
      </c>
      <c r="N10" s="4" t="s">
        <v>29</v>
      </c>
      <c r="O10" s="4" t="s">
        <v>29</v>
      </c>
      <c r="P10" s="4" t="s">
        <v>29</v>
      </c>
      <c r="Q10" s="4" t="s">
        <v>29</v>
      </c>
      <c r="R10" s="4" t="s">
        <v>29</v>
      </c>
      <c r="S10" s="4" t="s">
        <v>29</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30</v>
      </c>
      <c r="I12" s="4" t="s">
        <v>30</v>
      </c>
      <c r="J12" s="5">
        <v>0</v>
      </c>
      <c r="K12" s="4" t="s">
        <v>30</v>
      </c>
      <c r="L12" s="4" t="s">
        <v>30</v>
      </c>
      <c r="M12" s="5">
        <v>0</v>
      </c>
      <c r="N12" s="4" t="s">
        <v>30</v>
      </c>
      <c r="O12" s="4" t="s">
        <v>30</v>
      </c>
      <c r="P12" s="5">
        <v>0</v>
      </c>
      <c r="Q12" s="4" t="s">
        <v>29</v>
      </c>
      <c r="R12" s="4" t="s">
        <v>29</v>
      </c>
      <c r="S12" s="4" t="s">
        <v>29</v>
      </c>
      <c r="T12" s="4" t="s">
        <v>30</v>
      </c>
      <c r="U12" s="4" t="s">
        <v>30</v>
      </c>
      <c r="V12" s="5">
        <v>0</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30</v>
      </c>
      <c r="C14" s="4" t="s">
        <v>30</v>
      </c>
      <c r="D14" s="5">
        <v>0</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4" t="s">
        <v>29</v>
      </c>
      <c r="C15" s="4" t="s">
        <v>29</v>
      </c>
      <c r="D15" s="4" t="s">
        <v>29</v>
      </c>
      <c r="E15" s="4" t="s">
        <v>29</v>
      </c>
      <c r="F15" s="4" t="s">
        <v>29</v>
      </c>
      <c r="G15" s="4" t="s">
        <v>29</v>
      </c>
      <c r="H15" s="4" t="s">
        <v>29</v>
      </c>
      <c r="I15" s="4" t="s">
        <v>29</v>
      </c>
      <c r="J15" s="5">
        <v>5</v>
      </c>
      <c r="K15" s="5">
        <v>10</v>
      </c>
      <c r="L15" s="6">
        <v>0.88900000000000001</v>
      </c>
      <c r="M15" s="5">
        <v>10</v>
      </c>
      <c r="N15" s="4" t="s">
        <v>29</v>
      </c>
      <c r="O15" s="4" t="s">
        <v>29</v>
      </c>
      <c r="P15" s="4" t="s">
        <v>29</v>
      </c>
      <c r="Q15" s="5">
        <v>10</v>
      </c>
      <c r="R15" s="6">
        <v>0.9</v>
      </c>
      <c r="S15" s="5">
        <v>10</v>
      </c>
      <c r="T15" s="5">
        <v>5</v>
      </c>
      <c r="U15" s="6">
        <v>0.85699999999999998</v>
      </c>
      <c r="V15" s="5">
        <v>5</v>
      </c>
    </row>
    <row r="16" spans="1:22" x14ac:dyDescent="0.35">
      <c r="A16" t="s">
        <v>41</v>
      </c>
      <c r="B16" s="4" t="s">
        <v>30</v>
      </c>
      <c r="C16" s="4" t="s">
        <v>30</v>
      </c>
      <c r="D16" s="5">
        <v>0</v>
      </c>
      <c r="E16" s="4" t="s">
        <v>30</v>
      </c>
      <c r="F16" s="4" t="s">
        <v>30</v>
      </c>
      <c r="G16" s="5">
        <v>0</v>
      </c>
      <c r="H16" s="4" t="s">
        <v>30</v>
      </c>
      <c r="I16" s="4" t="s">
        <v>30</v>
      </c>
      <c r="J16" s="5">
        <v>0</v>
      </c>
      <c r="K16" s="4" t="s">
        <v>30</v>
      </c>
      <c r="L16" s="4" t="s">
        <v>30</v>
      </c>
      <c r="M16" s="5">
        <v>0</v>
      </c>
      <c r="N16" s="4" t="s">
        <v>29</v>
      </c>
      <c r="O16" s="4" t="s">
        <v>29</v>
      </c>
      <c r="P16" s="4" t="s">
        <v>29</v>
      </c>
      <c r="Q16" s="4" t="s">
        <v>30</v>
      </c>
      <c r="R16" s="4" t="s">
        <v>30</v>
      </c>
      <c r="S16" s="5">
        <v>0</v>
      </c>
      <c r="T16" s="4" t="s">
        <v>29</v>
      </c>
      <c r="U16" s="4" t="s">
        <v>29</v>
      </c>
      <c r="V16" s="4" t="s">
        <v>29</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30</v>
      </c>
      <c r="C19" s="4" t="s">
        <v>30</v>
      </c>
      <c r="D19" s="5">
        <v>0</v>
      </c>
      <c r="E19" s="4" t="s">
        <v>29</v>
      </c>
      <c r="F19" s="4" t="s">
        <v>29</v>
      </c>
      <c r="G19" s="4" t="s">
        <v>29</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29</v>
      </c>
      <c r="C22" s="4" t="s">
        <v>29</v>
      </c>
      <c r="D22" s="4" t="s">
        <v>29</v>
      </c>
      <c r="E22" s="4" t="s">
        <v>30</v>
      </c>
      <c r="F22" s="4" t="s">
        <v>30</v>
      </c>
      <c r="G22" s="5">
        <v>0</v>
      </c>
      <c r="H22" s="4" t="s">
        <v>29</v>
      </c>
      <c r="I22" s="4" t="s">
        <v>29</v>
      </c>
      <c r="J22" s="4" t="s">
        <v>29</v>
      </c>
      <c r="K22" s="4" t="s">
        <v>29</v>
      </c>
      <c r="L22" s="4" t="s">
        <v>29</v>
      </c>
      <c r="M22" s="4" t="s">
        <v>29</v>
      </c>
      <c r="N22" s="5">
        <v>0</v>
      </c>
      <c r="O22" s="6">
        <v>0</v>
      </c>
      <c r="P22" s="4" t="s">
        <v>29</v>
      </c>
      <c r="Q22" s="4" t="s">
        <v>29</v>
      </c>
      <c r="R22" s="4" t="s">
        <v>29</v>
      </c>
      <c r="S22" s="4" t="s">
        <v>29</v>
      </c>
      <c r="T22" s="4" t="s">
        <v>29</v>
      </c>
      <c r="U22" s="4" t="s">
        <v>29</v>
      </c>
      <c r="V22" s="4" t="s">
        <v>29</v>
      </c>
    </row>
    <row r="23" spans="1:22" x14ac:dyDescent="0.35">
      <c r="A23" t="s">
        <v>48</v>
      </c>
      <c r="B23" s="4" t="s">
        <v>29</v>
      </c>
      <c r="C23" s="4" t="s">
        <v>29</v>
      </c>
      <c r="D23" s="4" t="s">
        <v>29</v>
      </c>
      <c r="E23" s="4" t="s">
        <v>30</v>
      </c>
      <c r="F23" s="4" t="s">
        <v>30</v>
      </c>
      <c r="G23" s="5">
        <v>0</v>
      </c>
      <c r="H23" s="5">
        <v>0</v>
      </c>
      <c r="I23" s="6">
        <v>0</v>
      </c>
      <c r="J23" s="4" t="s">
        <v>29</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29</v>
      </c>
      <c r="L24" s="4" t="s">
        <v>29</v>
      </c>
      <c r="M24" s="4" t="s">
        <v>29</v>
      </c>
      <c r="N24" s="4" t="s">
        <v>30</v>
      </c>
      <c r="O24" s="4" t="s">
        <v>30</v>
      </c>
      <c r="P24" s="5">
        <v>0</v>
      </c>
      <c r="Q24" s="4" t="s">
        <v>30</v>
      </c>
      <c r="R24" s="4" t="s">
        <v>30</v>
      </c>
      <c r="S24" s="5">
        <v>0</v>
      </c>
      <c r="T24" s="4" t="s">
        <v>30</v>
      </c>
      <c r="U24" s="4" t="s">
        <v>30</v>
      </c>
      <c r="V24" s="5">
        <v>0</v>
      </c>
    </row>
    <row r="25" spans="1:22" x14ac:dyDescent="0.35">
      <c r="A25" t="s">
        <v>50</v>
      </c>
      <c r="B25" s="4" t="s">
        <v>30</v>
      </c>
      <c r="C25" s="4" t="s">
        <v>30</v>
      </c>
      <c r="D25" s="5">
        <v>0</v>
      </c>
      <c r="E25" s="4" t="s">
        <v>30</v>
      </c>
      <c r="F25" s="4" t="s">
        <v>30</v>
      </c>
      <c r="G25" s="5">
        <v>0</v>
      </c>
      <c r="H25" s="4" t="s">
        <v>30</v>
      </c>
      <c r="I25" s="4" t="s">
        <v>30</v>
      </c>
      <c r="J25" s="5">
        <v>0</v>
      </c>
      <c r="K25" s="4" t="s">
        <v>29</v>
      </c>
      <c r="L25" s="4" t="s">
        <v>29</v>
      </c>
      <c r="M25" s="4" t="s">
        <v>29</v>
      </c>
      <c r="N25" s="4" t="s">
        <v>30</v>
      </c>
      <c r="O25" s="4" t="s">
        <v>30</v>
      </c>
      <c r="P25" s="5">
        <v>0</v>
      </c>
      <c r="Q25" s="4" t="s">
        <v>30</v>
      </c>
      <c r="R25" s="4" t="s">
        <v>30</v>
      </c>
      <c r="S25" s="5">
        <v>0</v>
      </c>
      <c r="T25" s="4" t="s">
        <v>30</v>
      </c>
      <c r="U25" s="4" t="s">
        <v>30</v>
      </c>
      <c r="V25" s="5">
        <v>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5">
        <v>0</v>
      </c>
      <c r="I29" s="6">
        <v>0</v>
      </c>
      <c r="J29" s="4" t="s">
        <v>29</v>
      </c>
      <c r="K29" s="4" t="s">
        <v>30</v>
      </c>
      <c r="L29" s="4" t="s">
        <v>30</v>
      </c>
      <c r="M29" s="5">
        <v>0</v>
      </c>
      <c r="N29" s="4" t="s">
        <v>30</v>
      </c>
      <c r="O29" s="4" t="s">
        <v>30</v>
      </c>
      <c r="P29" s="5">
        <v>0</v>
      </c>
      <c r="Q29" s="4" t="s">
        <v>30</v>
      </c>
      <c r="R29" s="4" t="s">
        <v>30</v>
      </c>
      <c r="S29" s="5">
        <v>0</v>
      </c>
      <c r="T29" s="4" t="s">
        <v>30</v>
      </c>
      <c r="U29" s="4" t="s">
        <v>30</v>
      </c>
      <c r="V29" s="5">
        <v>0</v>
      </c>
    </row>
    <row r="30" spans="1:22" x14ac:dyDescent="0.35">
      <c r="A30" t="s">
        <v>55</v>
      </c>
      <c r="B30" s="4" t="s">
        <v>30</v>
      </c>
      <c r="C30" s="4" t="s">
        <v>30</v>
      </c>
      <c r="D30" s="5">
        <v>0</v>
      </c>
      <c r="E30" s="4" t="s">
        <v>30</v>
      </c>
      <c r="F30" s="4" t="s">
        <v>30</v>
      </c>
      <c r="G30" s="5">
        <v>0</v>
      </c>
      <c r="H30" s="4" t="s">
        <v>30</v>
      </c>
      <c r="I30" s="4" t="s">
        <v>30</v>
      </c>
      <c r="J30" s="5">
        <v>0</v>
      </c>
      <c r="K30" s="4" t="s">
        <v>30</v>
      </c>
      <c r="L30" s="4" t="s">
        <v>30</v>
      </c>
      <c r="M30" s="5">
        <v>0</v>
      </c>
      <c r="N30" s="4" t="s">
        <v>30</v>
      </c>
      <c r="O30" s="4" t="s">
        <v>30</v>
      </c>
      <c r="P30" s="5">
        <v>0</v>
      </c>
      <c r="Q30" s="4" t="s">
        <v>29</v>
      </c>
      <c r="R30" s="4" t="s">
        <v>29</v>
      </c>
      <c r="S30" s="4" t="s">
        <v>29</v>
      </c>
      <c r="T30" s="4" t="s">
        <v>30</v>
      </c>
      <c r="U30" s="4" t="s">
        <v>30</v>
      </c>
      <c r="V30" s="5">
        <v>0</v>
      </c>
    </row>
    <row r="31" spans="1:22" x14ac:dyDescent="0.35">
      <c r="A31" t="s">
        <v>56</v>
      </c>
      <c r="B31" s="4" t="s">
        <v>30</v>
      </c>
      <c r="C31" s="4" t="s">
        <v>30</v>
      </c>
      <c r="D31" s="5">
        <v>0</v>
      </c>
      <c r="E31" s="4" t="s">
        <v>29</v>
      </c>
      <c r="F31" s="4" t="s">
        <v>29</v>
      </c>
      <c r="G31" s="4" t="s">
        <v>29</v>
      </c>
      <c r="H31" s="5">
        <v>5</v>
      </c>
      <c r="I31" s="6">
        <v>1</v>
      </c>
      <c r="J31" s="5">
        <v>5</v>
      </c>
      <c r="K31" s="5">
        <v>0</v>
      </c>
      <c r="L31" s="6">
        <v>0</v>
      </c>
      <c r="M31" s="4" t="s">
        <v>29</v>
      </c>
      <c r="N31" s="4" t="s">
        <v>30</v>
      </c>
      <c r="O31" s="4" t="s">
        <v>30</v>
      </c>
      <c r="P31" s="5">
        <v>0</v>
      </c>
      <c r="Q31" s="4" t="s">
        <v>30</v>
      </c>
      <c r="R31" s="4" t="s">
        <v>30</v>
      </c>
      <c r="S31" s="5">
        <v>0</v>
      </c>
      <c r="T31" s="4" t="s">
        <v>30</v>
      </c>
      <c r="U31" s="4" t="s">
        <v>30</v>
      </c>
      <c r="V31" s="5">
        <v>0</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30</v>
      </c>
      <c r="C33" s="4" t="s">
        <v>30</v>
      </c>
      <c r="D33" s="5">
        <v>0</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4" t="s">
        <v>30</v>
      </c>
      <c r="C34" s="4" t="s">
        <v>30</v>
      </c>
      <c r="D34" s="5">
        <v>0</v>
      </c>
      <c r="E34" s="4" t="s">
        <v>30</v>
      </c>
      <c r="F34" s="4" t="s">
        <v>30</v>
      </c>
      <c r="G34" s="5">
        <v>0</v>
      </c>
      <c r="H34" s="4" t="s">
        <v>30</v>
      </c>
      <c r="I34" s="4" t="s">
        <v>30</v>
      </c>
      <c r="J34" s="5">
        <v>0</v>
      </c>
      <c r="K34" s="4" t="s">
        <v>29</v>
      </c>
      <c r="L34" s="4" t="s">
        <v>29</v>
      </c>
      <c r="M34" s="4" t="s">
        <v>29</v>
      </c>
      <c r="N34" s="4" t="s">
        <v>30</v>
      </c>
      <c r="O34" s="4" t="s">
        <v>30</v>
      </c>
      <c r="P34" s="5">
        <v>0</v>
      </c>
      <c r="Q34" s="5">
        <v>0</v>
      </c>
      <c r="R34" s="6">
        <v>0</v>
      </c>
      <c r="S34" s="4" t="s">
        <v>29</v>
      </c>
      <c r="T34" s="4" t="s">
        <v>30</v>
      </c>
      <c r="U34" s="4" t="s">
        <v>30</v>
      </c>
      <c r="V34" s="5">
        <v>0</v>
      </c>
    </row>
    <row r="35" spans="1:22" x14ac:dyDescent="0.35">
      <c r="A35" t="s">
        <v>60</v>
      </c>
      <c r="B35" s="4" t="s">
        <v>30</v>
      </c>
      <c r="C35" s="4" t="s">
        <v>30</v>
      </c>
      <c r="D35" s="5">
        <v>0</v>
      </c>
      <c r="E35" s="4" t="s">
        <v>30</v>
      </c>
      <c r="F35" s="4" t="s">
        <v>30</v>
      </c>
      <c r="G35" s="5">
        <v>0</v>
      </c>
      <c r="H35" s="4" t="s">
        <v>30</v>
      </c>
      <c r="I35" s="4" t="s">
        <v>30</v>
      </c>
      <c r="J35" s="5">
        <v>0</v>
      </c>
      <c r="K35" s="5">
        <v>5</v>
      </c>
      <c r="L35" s="6">
        <v>1</v>
      </c>
      <c r="M35" s="5">
        <v>5</v>
      </c>
      <c r="N35" s="4" t="s">
        <v>30</v>
      </c>
      <c r="O35" s="4" t="s">
        <v>30</v>
      </c>
      <c r="P35" s="5">
        <v>0</v>
      </c>
      <c r="Q35" s="4" t="s">
        <v>30</v>
      </c>
      <c r="R35" s="4" t="s">
        <v>30</v>
      </c>
      <c r="S35" s="5">
        <v>0</v>
      </c>
      <c r="T35" s="4" t="s">
        <v>30</v>
      </c>
      <c r="U35" s="4" t="s">
        <v>30</v>
      </c>
      <c r="V35" s="5">
        <v>0</v>
      </c>
    </row>
    <row r="36" spans="1:22" x14ac:dyDescent="0.35">
      <c r="A36" t="s">
        <v>61</v>
      </c>
      <c r="B36" s="4" t="s">
        <v>29</v>
      </c>
      <c r="C36" s="4" t="s">
        <v>29</v>
      </c>
      <c r="D36" s="4" t="s">
        <v>29</v>
      </c>
      <c r="E36" s="4" t="s">
        <v>29</v>
      </c>
      <c r="F36" s="4" t="s">
        <v>29</v>
      </c>
      <c r="G36" s="4" t="s">
        <v>29</v>
      </c>
      <c r="H36" s="4" t="s">
        <v>29</v>
      </c>
      <c r="I36" s="4" t="s">
        <v>29</v>
      </c>
      <c r="J36" s="4" t="s">
        <v>29</v>
      </c>
      <c r="K36" s="4" t="s">
        <v>29</v>
      </c>
      <c r="L36" s="4" t="s">
        <v>29</v>
      </c>
      <c r="M36" s="5">
        <v>5</v>
      </c>
      <c r="N36" s="4" t="s">
        <v>30</v>
      </c>
      <c r="O36" s="4" t="s">
        <v>30</v>
      </c>
      <c r="P36" s="5">
        <v>0</v>
      </c>
      <c r="Q36" s="4" t="s">
        <v>29</v>
      </c>
      <c r="R36" s="4" t="s">
        <v>29</v>
      </c>
      <c r="S36" s="4" t="s">
        <v>29</v>
      </c>
      <c r="T36" s="4" t="s">
        <v>29</v>
      </c>
      <c r="U36" s="4" t="s">
        <v>29</v>
      </c>
      <c r="V36" s="4" t="s">
        <v>29</v>
      </c>
    </row>
    <row r="37" spans="1:22" x14ac:dyDescent="0.35">
      <c r="A37" t="s">
        <v>62</v>
      </c>
      <c r="B37" s="4" t="s">
        <v>30</v>
      </c>
      <c r="C37" s="4" t="s">
        <v>30</v>
      </c>
      <c r="D37" s="5">
        <v>0</v>
      </c>
      <c r="E37" s="4" t="s">
        <v>30</v>
      </c>
      <c r="F37" s="4" t="s">
        <v>30</v>
      </c>
      <c r="G37" s="5">
        <v>0</v>
      </c>
      <c r="H37" s="4" t="s">
        <v>30</v>
      </c>
      <c r="I37" s="4" t="s">
        <v>30</v>
      </c>
      <c r="J37" s="5">
        <v>0</v>
      </c>
      <c r="K37" s="4" t="s">
        <v>29</v>
      </c>
      <c r="L37" s="4" t="s">
        <v>29</v>
      </c>
      <c r="M37" s="4" t="s">
        <v>29</v>
      </c>
      <c r="N37" s="4" t="s">
        <v>30</v>
      </c>
      <c r="O37" s="4" t="s">
        <v>30</v>
      </c>
      <c r="P37" s="5">
        <v>0</v>
      </c>
      <c r="Q37" s="4" t="s">
        <v>30</v>
      </c>
      <c r="R37" s="4" t="s">
        <v>30</v>
      </c>
      <c r="S37" s="5">
        <v>0</v>
      </c>
      <c r="T37" s="4" t="s">
        <v>30</v>
      </c>
      <c r="U37" s="4" t="s">
        <v>30</v>
      </c>
      <c r="V37" s="5">
        <v>0</v>
      </c>
    </row>
    <row r="38" spans="1:22" x14ac:dyDescent="0.35">
      <c r="A38" t="s">
        <v>63</v>
      </c>
      <c r="B38" s="4" t="s">
        <v>30</v>
      </c>
      <c r="C38" s="4" t="s">
        <v>30</v>
      </c>
      <c r="D38" s="5">
        <v>0</v>
      </c>
      <c r="E38" s="4" t="s">
        <v>30</v>
      </c>
      <c r="F38" s="4" t="s">
        <v>30</v>
      </c>
      <c r="G38" s="5">
        <v>0</v>
      </c>
      <c r="H38" s="4" t="s">
        <v>30</v>
      </c>
      <c r="I38" s="4" t="s">
        <v>30</v>
      </c>
      <c r="J38" s="5">
        <v>0</v>
      </c>
      <c r="K38" s="4" t="s">
        <v>30</v>
      </c>
      <c r="L38" s="4" t="s">
        <v>30</v>
      </c>
      <c r="M38" s="5">
        <v>0</v>
      </c>
      <c r="N38" s="4" t="s">
        <v>30</v>
      </c>
      <c r="O38" s="4" t="s">
        <v>30</v>
      </c>
      <c r="P38" s="5">
        <v>0</v>
      </c>
      <c r="Q38" s="4" t="s">
        <v>30</v>
      </c>
      <c r="R38" s="4" t="s">
        <v>30</v>
      </c>
      <c r="S38" s="5">
        <v>0</v>
      </c>
      <c r="T38" s="4" t="s">
        <v>30</v>
      </c>
      <c r="U38" s="4" t="s">
        <v>30</v>
      </c>
      <c r="V38" s="5">
        <v>0</v>
      </c>
    </row>
    <row r="39" spans="1:22" x14ac:dyDescent="0.35">
      <c r="A39" t="s">
        <v>64</v>
      </c>
      <c r="B39" s="4" t="s">
        <v>30</v>
      </c>
      <c r="C39" s="4" t="s">
        <v>30</v>
      </c>
      <c r="D39" s="5">
        <v>0</v>
      </c>
      <c r="E39" s="4" t="s">
        <v>30</v>
      </c>
      <c r="F39" s="4" t="s">
        <v>30</v>
      </c>
      <c r="G39" s="5">
        <v>0</v>
      </c>
      <c r="H39" s="4" t="s">
        <v>30</v>
      </c>
      <c r="I39" s="4" t="s">
        <v>30</v>
      </c>
      <c r="J39" s="5">
        <v>0</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4" t="s">
        <v>30</v>
      </c>
      <c r="C40" s="4" t="s">
        <v>30</v>
      </c>
      <c r="D40" s="5">
        <v>0</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15</v>
      </c>
      <c r="C42" s="8">
        <v>0.84199999999999997</v>
      </c>
      <c r="D42" s="7">
        <v>20</v>
      </c>
      <c r="E42" s="7">
        <v>15</v>
      </c>
      <c r="F42" s="8">
        <v>0.93799999999999994</v>
      </c>
      <c r="G42" s="7">
        <v>15</v>
      </c>
      <c r="H42" s="7">
        <v>20</v>
      </c>
      <c r="I42" s="8">
        <v>0.80800000000000005</v>
      </c>
      <c r="J42" s="7">
        <v>25</v>
      </c>
      <c r="K42" s="7">
        <v>35</v>
      </c>
      <c r="L42" s="8">
        <v>0.89500000000000002</v>
      </c>
      <c r="M42" s="7">
        <v>40</v>
      </c>
      <c r="N42" s="7">
        <v>25</v>
      </c>
      <c r="O42" s="8">
        <v>0.92</v>
      </c>
      <c r="P42" s="7">
        <v>25</v>
      </c>
      <c r="Q42" s="7">
        <v>25</v>
      </c>
      <c r="R42" s="8">
        <v>0.871</v>
      </c>
      <c r="S42" s="7">
        <v>30</v>
      </c>
      <c r="T42" s="7">
        <v>25</v>
      </c>
      <c r="U42" s="8">
        <v>0.871</v>
      </c>
      <c r="V42" s="7">
        <v>30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112</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10</v>
      </c>
      <c r="C5" s="6">
        <v>1</v>
      </c>
      <c r="D5" s="5">
        <v>10</v>
      </c>
      <c r="E5" s="4" t="s">
        <v>29</v>
      </c>
      <c r="F5" s="4" t="s">
        <v>29</v>
      </c>
      <c r="G5" s="4" t="s">
        <v>29</v>
      </c>
      <c r="H5" s="5">
        <v>10</v>
      </c>
      <c r="I5" s="6">
        <v>0.38100000000000001</v>
      </c>
      <c r="J5" s="5">
        <v>20</v>
      </c>
      <c r="K5" s="5">
        <v>15</v>
      </c>
      <c r="L5" s="6">
        <v>1</v>
      </c>
      <c r="M5" s="5">
        <v>15</v>
      </c>
      <c r="N5" s="5">
        <v>10</v>
      </c>
      <c r="O5" s="6">
        <v>0.57099999999999995</v>
      </c>
      <c r="P5" s="5">
        <v>15</v>
      </c>
      <c r="Q5" s="5">
        <v>10</v>
      </c>
      <c r="R5" s="6">
        <v>0.66700000000000004</v>
      </c>
      <c r="S5" s="5">
        <v>15</v>
      </c>
      <c r="T5" s="5">
        <v>15</v>
      </c>
      <c r="U5" s="6">
        <v>0.72199999999999998</v>
      </c>
      <c r="V5" s="5">
        <v>20</v>
      </c>
    </row>
    <row r="6" spans="1:22" x14ac:dyDescent="0.35">
      <c r="A6" t="s">
        <v>31</v>
      </c>
      <c r="B6" s="5">
        <v>125</v>
      </c>
      <c r="C6" s="6">
        <v>0.96899999999999997</v>
      </c>
      <c r="D6" s="5">
        <v>130</v>
      </c>
      <c r="E6" s="5">
        <v>125</v>
      </c>
      <c r="F6" s="6">
        <v>0.98399999999999999</v>
      </c>
      <c r="G6" s="5">
        <v>125</v>
      </c>
      <c r="H6" s="5">
        <v>85</v>
      </c>
      <c r="I6" s="6">
        <v>1</v>
      </c>
      <c r="J6" s="5">
        <v>85</v>
      </c>
      <c r="K6" s="5">
        <v>90</v>
      </c>
      <c r="L6" s="6">
        <v>0.91</v>
      </c>
      <c r="M6" s="5">
        <v>100</v>
      </c>
      <c r="N6" s="5">
        <v>65</v>
      </c>
      <c r="O6" s="6">
        <v>0.89200000000000002</v>
      </c>
      <c r="P6" s="5">
        <v>75</v>
      </c>
      <c r="Q6" s="5">
        <v>90</v>
      </c>
      <c r="R6" s="6">
        <v>1</v>
      </c>
      <c r="S6" s="5">
        <v>90</v>
      </c>
      <c r="T6" s="5">
        <v>95</v>
      </c>
      <c r="U6" s="6">
        <v>1</v>
      </c>
      <c r="V6" s="5">
        <v>95</v>
      </c>
    </row>
    <row r="7" spans="1:22" x14ac:dyDescent="0.35">
      <c r="A7" t="s">
        <v>32</v>
      </c>
      <c r="B7" s="5">
        <v>20</v>
      </c>
      <c r="C7" s="6">
        <v>0.81499999999999995</v>
      </c>
      <c r="D7" s="5">
        <v>25</v>
      </c>
      <c r="E7" s="5">
        <v>20</v>
      </c>
      <c r="F7" s="6">
        <v>1</v>
      </c>
      <c r="G7" s="5">
        <v>20</v>
      </c>
      <c r="H7" s="4" t="s">
        <v>29</v>
      </c>
      <c r="I7" s="4" t="s">
        <v>29</v>
      </c>
      <c r="J7" s="4" t="s">
        <v>29</v>
      </c>
      <c r="K7" s="5">
        <v>10</v>
      </c>
      <c r="L7" s="6">
        <v>0.57099999999999995</v>
      </c>
      <c r="M7" s="5">
        <v>15</v>
      </c>
      <c r="N7" s="5">
        <v>10</v>
      </c>
      <c r="O7" s="6">
        <v>0.625</v>
      </c>
      <c r="P7" s="5">
        <v>15</v>
      </c>
      <c r="Q7" s="5">
        <v>10</v>
      </c>
      <c r="R7" s="6">
        <v>0.63200000000000001</v>
      </c>
      <c r="S7" s="5">
        <v>20</v>
      </c>
      <c r="T7" s="5">
        <v>10</v>
      </c>
      <c r="U7" s="6">
        <v>0.90900000000000003</v>
      </c>
      <c r="V7" s="5">
        <v>10</v>
      </c>
    </row>
    <row r="8" spans="1:22" x14ac:dyDescent="0.35">
      <c r="A8" t="s">
        <v>33</v>
      </c>
      <c r="B8" s="5">
        <v>45</v>
      </c>
      <c r="C8" s="6">
        <v>0.97699999999999998</v>
      </c>
      <c r="D8" s="5">
        <v>45</v>
      </c>
      <c r="E8" s="5">
        <v>30</v>
      </c>
      <c r="F8" s="6">
        <v>1</v>
      </c>
      <c r="G8" s="5">
        <v>30</v>
      </c>
      <c r="H8" s="5">
        <v>15</v>
      </c>
      <c r="I8" s="6">
        <v>0.88200000000000001</v>
      </c>
      <c r="J8" s="5">
        <v>15</v>
      </c>
      <c r="K8" s="5">
        <v>20</v>
      </c>
      <c r="L8" s="6">
        <v>1</v>
      </c>
      <c r="M8" s="5">
        <v>20</v>
      </c>
      <c r="N8" s="5">
        <v>25</v>
      </c>
      <c r="O8" s="6">
        <v>0.96299999999999997</v>
      </c>
      <c r="P8" s="5">
        <v>25</v>
      </c>
      <c r="Q8" s="5">
        <v>15</v>
      </c>
      <c r="R8" s="6">
        <v>1</v>
      </c>
      <c r="S8" s="5">
        <v>15</v>
      </c>
      <c r="T8" s="5">
        <v>25</v>
      </c>
      <c r="U8" s="6">
        <v>1</v>
      </c>
      <c r="V8" s="5">
        <v>25</v>
      </c>
    </row>
    <row r="9" spans="1:22" x14ac:dyDescent="0.35">
      <c r="A9" t="s">
        <v>34</v>
      </c>
      <c r="B9" s="4" t="s">
        <v>29</v>
      </c>
      <c r="C9" s="4" t="s">
        <v>29</v>
      </c>
      <c r="D9" s="4" t="s">
        <v>29</v>
      </c>
      <c r="E9" s="4" t="s">
        <v>29</v>
      </c>
      <c r="F9" s="4" t="s">
        <v>29</v>
      </c>
      <c r="G9" s="4" t="s">
        <v>29</v>
      </c>
      <c r="H9" s="4" t="s">
        <v>29</v>
      </c>
      <c r="I9" s="4" t="s">
        <v>29</v>
      </c>
      <c r="J9" s="4" t="s">
        <v>29</v>
      </c>
      <c r="K9" s="4" t="s">
        <v>29</v>
      </c>
      <c r="L9" s="4" t="s">
        <v>29</v>
      </c>
      <c r="M9" s="4" t="s">
        <v>29</v>
      </c>
      <c r="N9" s="4" t="s">
        <v>30</v>
      </c>
      <c r="O9" s="4" t="s">
        <v>30</v>
      </c>
      <c r="P9" s="5">
        <v>0</v>
      </c>
      <c r="Q9" s="4" t="s">
        <v>29</v>
      </c>
      <c r="R9" s="4" t="s">
        <v>29</v>
      </c>
      <c r="S9" s="4" t="s">
        <v>29</v>
      </c>
      <c r="T9" s="4" t="s">
        <v>29</v>
      </c>
      <c r="U9" s="4" t="s">
        <v>29</v>
      </c>
      <c r="V9" s="4" t="s">
        <v>29</v>
      </c>
    </row>
    <row r="10" spans="1:22" x14ac:dyDescent="0.35">
      <c r="A10" t="s">
        <v>35</v>
      </c>
      <c r="B10" s="5">
        <v>5</v>
      </c>
      <c r="C10" s="6">
        <v>1</v>
      </c>
      <c r="D10" s="5">
        <v>5</v>
      </c>
      <c r="E10" s="4" t="s">
        <v>29</v>
      </c>
      <c r="F10" s="4" t="s">
        <v>29</v>
      </c>
      <c r="G10" s="4" t="s">
        <v>29</v>
      </c>
      <c r="H10" s="4" t="s">
        <v>30</v>
      </c>
      <c r="I10" s="4" t="s">
        <v>30</v>
      </c>
      <c r="J10" s="5">
        <v>0</v>
      </c>
      <c r="K10" s="4" t="s">
        <v>29</v>
      </c>
      <c r="L10" s="4" t="s">
        <v>29</v>
      </c>
      <c r="M10" s="4" t="s">
        <v>29</v>
      </c>
      <c r="N10" s="4" t="s">
        <v>29</v>
      </c>
      <c r="O10" s="4" t="s">
        <v>29</v>
      </c>
      <c r="P10" s="4" t="s">
        <v>29</v>
      </c>
      <c r="Q10" s="4" t="s">
        <v>30</v>
      </c>
      <c r="R10" s="4" t="s">
        <v>30</v>
      </c>
      <c r="S10" s="5">
        <v>0</v>
      </c>
      <c r="T10" s="4" t="s">
        <v>29</v>
      </c>
      <c r="U10" s="4" t="s">
        <v>29</v>
      </c>
      <c r="V10" s="4" t="s">
        <v>29</v>
      </c>
    </row>
    <row r="11" spans="1:22" x14ac:dyDescent="0.35">
      <c r="A11" t="s">
        <v>36</v>
      </c>
      <c r="B11" s="5">
        <v>15</v>
      </c>
      <c r="C11" s="6">
        <v>1</v>
      </c>
      <c r="D11" s="5">
        <v>15</v>
      </c>
      <c r="E11" s="4" t="s">
        <v>29</v>
      </c>
      <c r="F11" s="4" t="s">
        <v>29</v>
      </c>
      <c r="G11" s="5">
        <v>5</v>
      </c>
      <c r="H11" s="5">
        <v>5</v>
      </c>
      <c r="I11" s="6">
        <v>1</v>
      </c>
      <c r="J11" s="5">
        <v>5</v>
      </c>
      <c r="K11" s="5">
        <v>15</v>
      </c>
      <c r="L11" s="6">
        <v>1</v>
      </c>
      <c r="M11" s="5">
        <v>15</v>
      </c>
      <c r="N11" s="5">
        <v>10</v>
      </c>
      <c r="O11" s="6">
        <v>0.83299999999999996</v>
      </c>
      <c r="P11" s="5">
        <v>10</v>
      </c>
      <c r="Q11" s="5">
        <v>5</v>
      </c>
      <c r="R11" s="6">
        <v>1</v>
      </c>
      <c r="S11" s="5">
        <v>5</v>
      </c>
      <c r="T11" s="4" t="s">
        <v>30</v>
      </c>
      <c r="U11" s="4" t="s">
        <v>30</v>
      </c>
      <c r="V11" s="5">
        <v>0</v>
      </c>
    </row>
    <row r="12" spans="1:22" x14ac:dyDescent="0.35">
      <c r="A12" t="s">
        <v>37</v>
      </c>
      <c r="B12" s="4" t="s">
        <v>30</v>
      </c>
      <c r="C12" s="4" t="s">
        <v>30</v>
      </c>
      <c r="D12" s="5">
        <v>0</v>
      </c>
      <c r="E12" s="4" t="s">
        <v>29</v>
      </c>
      <c r="F12" s="4" t="s">
        <v>29</v>
      </c>
      <c r="G12" s="4" t="s">
        <v>29</v>
      </c>
      <c r="H12" s="4" t="s">
        <v>30</v>
      </c>
      <c r="I12" s="4" t="s">
        <v>30</v>
      </c>
      <c r="J12" s="5">
        <v>0</v>
      </c>
      <c r="K12" s="4" t="s">
        <v>30</v>
      </c>
      <c r="L12" s="4" t="s">
        <v>30</v>
      </c>
      <c r="M12" s="5">
        <v>0</v>
      </c>
      <c r="N12" s="4" t="s">
        <v>29</v>
      </c>
      <c r="O12" s="4" t="s">
        <v>29</v>
      </c>
      <c r="P12" s="4" t="s">
        <v>29</v>
      </c>
      <c r="Q12" s="4" t="s">
        <v>30</v>
      </c>
      <c r="R12" s="4" t="s">
        <v>30</v>
      </c>
      <c r="S12" s="5">
        <v>0</v>
      </c>
      <c r="T12" s="4" t="s">
        <v>29</v>
      </c>
      <c r="U12" s="4" t="s">
        <v>29</v>
      </c>
      <c r="V12" s="4" t="s">
        <v>29</v>
      </c>
    </row>
    <row r="13" spans="1:22" x14ac:dyDescent="0.35">
      <c r="A13" t="s">
        <v>38</v>
      </c>
      <c r="B13" s="4" t="s">
        <v>29</v>
      </c>
      <c r="C13" s="4" t="s">
        <v>29</v>
      </c>
      <c r="D13" s="4" t="s">
        <v>29</v>
      </c>
      <c r="E13" s="4" t="s">
        <v>30</v>
      </c>
      <c r="F13" s="4" t="s">
        <v>30</v>
      </c>
      <c r="G13" s="5">
        <v>0</v>
      </c>
      <c r="H13" s="4" t="s">
        <v>30</v>
      </c>
      <c r="I13" s="4" t="s">
        <v>30</v>
      </c>
      <c r="J13" s="5">
        <v>0</v>
      </c>
      <c r="K13" s="4" t="s">
        <v>30</v>
      </c>
      <c r="L13" s="4" t="s">
        <v>30</v>
      </c>
      <c r="M13" s="5">
        <v>0</v>
      </c>
      <c r="N13" s="4" t="s">
        <v>30</v>
      </c>
      <c r="O13" s="4" t="s">
        <v>30</v>
      </c>
      <c r="P13" s="5">
        <v>0</v>
      </c>
      <c r="Q13" s="5">
        <v>10</v>
      </c>
      <c r="R13" s="6">
        <v>1</v>
      </c>
      <c r="S13" s="5">
        <v>10</v>
      </c>
      <c r="T13" s="5">
        <v>20</v>
      </c>
      <c r="U13" s="6">
        <v>1</v>
      </c>
      <c r="V13" s="5">
        <v>20</v>
      </c>
    </row>
    <row r="14" spans="1:22" x14ac:dyDescent="0.35">
      <c r="A14" t="s">
        <v>39</v>
      </c>
      <c r="B14" s="4" t="s">
        <v>29</v>
      </c>
      <c r="C14" s="4" t="s">
        <v>29</v>
      </c>
      <c r="D14" s="4" t="s">
        <v>29</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90</v>
      </c>
      <c r="C15" s="6">
        <v>0.98899999999999999</v>
      </c>
      <c r="D15" s="5">
        <v>90</v>
      </c>
      <c r="E15" s="5">
        <v>75</v>
      </c>
      <c r="F15" s="6">
        <v>0.98699999999999999</v>
      </c>
      <c r="G15" s="5">
        <v>80</v>
      </c>
      <c r="H15" s="5">
        <v>45</v>
      </c>
      <c r="I15" s="6">
        <v>0.95899999999999996</v>
      </c>
      <c r="J15" s="5">
        <v>50</v>
      </c>
      <c r="K15" s="5">
        <v>40</v>
      </c>
      <c r="L15" s="6">
        <v>0.80400000000000005</v>
      </c>
      <c r="M15" s="5">
        <v>50</v>
      </c>
      <c r="N15" s="5">
        <v>40</v>
      </c>
      <c r="O15" s="6">
        <v>0.95499999999999996</v>
      </c>
      <c r="P15" s="5">
        <v>45</v>
      </c>
      <c r="Q15" s="5">
        <v>35</v>
      </c>
      <c r="R15" s="6">
        <v>0.94299999999999995</v>
      </c>
      <c r="S15" s="5">
        <v>35</v>
      </c>
      <c r="T15" s="5">
        <v>35</v>
      </c>
      <c r="U15" s="6">
        <v>0.81</v>
      </c>
      <c r="V15" s="5">
        <v>40</v>
      </c>
    </row>
    <row r="16" spans="1:22" x14ac:dyDescent="0.35">
      <c r="A16" t="s">
        <v>41</v>
      </c>
      <c r="B16" s="4" t="s">
        <v>30</v>
      </c>
      <c r="C16" s="4" t="s">
        <v>30</v>
      </c>
      <c r="D16" s="5">
        <v>0</v>
      </c>
      <c r="E16" s="4" t="s">
        <v>30</v>
      </c>
      <c r="F16" s="4" t="s">
        <v>30</v>
      </c>
      <c r="G16" s="5">
        <v>0</v>
      </c>
      <c r="H16" s="4" t="s">
        <v>29</v>
      </c>
      <c r="I16" s="4" t="s">
        <v>29</v>
      </c>
      <c r="J16" s="4" t="s">
        <v>29</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4" t="s">
        <v>30</v>
      </c>
      <c r="F19" s="4" t="s">
        <v>30</v>
      </c>
      <c r="G19" s="5">
        <v>0</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45</v>
      </c>
      <c r="C22" s="6">
        <v>0.97899999999999998</v>
      </c>
      <c r="D22" s="5">
        <v>50</v>
      </c>
      <c r="E22" s="5">
        <v>65</v>
      </c>
      <c r="F22" s="6">
        <v>1</v>
      </c>
      <c r="G22" s="5">
        <v>65</v>
      </c>
      <c r="H22" s="5">
        <v>20</v>
      </c>
      <c r="I22" s="6">
        <v>1</v>
      </c>
      <c r="J22" s="5">
        <v>20</v>
      </c>
      <c r="K22" s="5">
        <v>20</v>
      </c>
      <c r="L22" s="6">
        <v>1</v>
      </c>
      <c r="M22" s="5">
        <v>20</v>
      </c>
      <c r="N22" s="4" t="s">
        <v>29</v>
      </c>
      <c r="O22" s="4" t="s">
        <v>29</v>
      </c>
      <c r="P22" s="4" t="s">
        <v>29</v>
      </c>
      <c r="Q22" s="5">
        <v>15</v>
      </c>
      <c r="R22" s="6">
        <v>1</v>
      </c>
      <c r="S22" s="5">
        <v>15</v>
      </c>
      <c r="T22" s="5">
        <v>15</v>
      </c>
      <c r="U22" s="6">
        <v>1</v>
      </c>
      <c r="V22" s="5">
        <v>15</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29</v>
      </c>
      <c r="F24" s="4" t="s">
        <v>29</v>
      </c>
      <c r="G24" s="4" t="s">
        <v>29</v>
      </c>
      <c r="H24" s="4" t="s">
        <v>30</v>
      </c>
      <c r="I24" s="4" t="s">
        <v>30</v>
      </c>
      <c r="J24" s="5">
        <v>0</v>
      </c>
      <c r="K24" s="5">
        <v>0</v>
      </c>
      <c r="L24" s="6">
        <v>0</v>
      </c>
      <c r="M24" s="4" t="s">
        <v>29</v>
      </c>
      <c r="N24" s="4" t="s">
        <v>30</v>
      </c>
      <c r="O24" s="4" t="s">
        <v>30</v>
      </c>
      <c r="P24" s="5">
        <v>0</v>
      </c>
      <c r="Q24" s="4" t="s">
        <v>29</v>
      </c>
      <c r="R24" s="4" t="s">
        <v>29</v>
      </c>
      <c r="S24" s="4" t="s">
        <v>29</v>
      </c>
      <c r="T24" s="4" t="s">
        <v>29</v>
      </c>
      <c r="U24" s="4" t="s">
        <v>29</v>
      </c>
      <c r="V24" s="4" t="s">
        <v>29</v>
      </c>
    </row>
    <row r="25" spans="1:22" x14ac:dyDescent="0.35">
      <c r="A25" t="s">
        <v>50</v>
      </c>
      <c r="B25" s="5">
        <v>30</v>
      </c>
      <c r="C25" s="6">
        <v>0.86099999999999999</v>
      </c>
      <c r="D25" s="5">
        <v>35</v>
      </c>
      <c r="E25" s="5">
        <v>5</v>
      </c>
      <c r="F25" s="6">
        <v>0.875</v>
      </c>
      <c r="G25" s="5">
        <v>10</v>
      </c>
      <c r="H25" s="5">
        <v>15</v>
      </c>
      <c r="I25" s="6">
        <v>0.93799999999999994</v>
      </c>
      <c r="J25" s="5">
        <v>15</v>
      </c>
      <c r="K25" s="5">
        <v>15</v>
      </c>
      <c r="L25" s="6">
        <v>0.83299999999999996</v>
      </c>
      <c r="M25" s="5">
        <v>20</v>
      </c>
      <c r="N25" s="5">
        <v>35</v>
      </c>
      <c r="O25" s="6">
        <v>1</v>
      </c>
      <c r="P25" s="5">
        <v>35</v>
      </c>
      <c r="Q25" s="5">
        <v>15</v>
      </c>
      <c r="R25" s="6">
        <v>1</v>
      </c>
      <c r="S25" s="5">
        <v>15</v>
      </c>
      <c r="T25" s="4" t="s">
        <v>29</v>
      </c>
      <c r="U25" s="4" t="s">
        <v>29</v>
      </c>
      <c r="V25" s="4" t="s">
        <v>29</v>
      </c>
    </row>
    <row r="26" spans="1:22" x14ac:dyDescent="0.35">
      <c r="A26" t="s">
        <v>51</v>
      </c>
      <c r="B26" s="4" t="s">
        <v>30</v>
      </c>
      <c r="C26" s="4" t="s">
        <v>30</v>
      </c>
      <c r="D26" s="5">
        <v>0</v>
      </c>
      <c r="E26" s="4" t="s">
        <v>30</v>
      </c>
      <c r="F26" s="4" t="s">
        <v>30</v>
      </c>
      <c r="G26" s="5">
        <v>0</v>
      </c>
      <c r="H26" s="5">
        <v>10</v>
      </c>
      <c r="I26" s="6">
        <v>1</v>
      </c>
      <c r="J26" s="5">
        <v>10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20</v>
      </c>
      <c r="C29" s="6">
        <v>1</v>
      </c>
      <c r="D29" s="5">
        <v>20</v>
      </c>
      <c r="E29" s="5">
        <v>10</v>
      </c>
      <c r="F29" s="6">
        <v>1</v>
      </c>
      <c r="G29" s="5">
        <v>10</v>
      </c>
      <c r="H29" s="4" t="s">
        <v>29</v>
      </c>
      <c r="I29" s="4" t="s">
        <v>29</v>
      </c>
      <c r="J29" s="4" t="s">
        <v>29</v>
      </c>
      <c r="K29" s="5">
        <v>5</v>
      </c>
      <c r="L29" s="6">
        <v>1</v>
      </c>
      <c r="M29" s="5">
        <v>5</v>
      </c>
      <c r="N29" s="5">
        <v>5</v>
      </c>
      <c r="O29" s="6">
        <v>1</v>
      </c>
      <c r="P29" s="5">
        <v>5</v>
      </c>
      <c r="Q29" s="4" t="s">
        <v>30</v>
      </c>
      <c r="R29" s="4" t="s">
        <v>30</v>
      </c>
      <c r="S29" s="5">
        <v>0</v>
      </c>
      <c r="T29" s="4" t="s">
        <v>30</v>
      </c>
      <c r="U29" s="4" t="s">
        <v>30</v>
      </c>
      <c r="V29" s="5">
        <v>0</v>
      </c>
    </row>
    <row r="30" spans="1:22" x14ac:dyDescent="0.35">
      <c r="A30" t="s">
        <v>55</v>
      </c>
      <c r="B30" s="5">
        <v>65</v>
      </c>
      <c r="C30" s="6">
        <v>1</v>
      </c>
      <c r="D30" s="5">
        <v>65</v>
      </c>
      <c r="E30" s="5">
        <v>90</v>
      </c>
      <c r="F30" s="6">
        <v>1</v>
      </c>
      <c r="G30" s="5">
        <v>90</v>
      </c>
      <c r="H30" s="5">
        <v>35</v>
      </c>
      <c r="I30" s="6">
        <v>0.97099999999999997</v>
      </c>
      <c r="J30" s="5">
        <v>35</v>
      </c>
      <c r="K30" s="5">
        <v>45</v>
      </c>
      <c r="L30" s="6">
        <v>0.93899999999999995</v>
      </c>
      <c r="M30" s="5">
        <v>50</v>
      </c>
      <c r="N30" s="5">
        <v>55</v>
      </c>
      <c r="O30" s="6">
        <v>0.95</v>
      </c>
      <c r="P30" s="5">
        <v>60</v>
      </c>
      <c r="Q30" s="5">
        <v>40</v>
      </c>
      <c r="R30" s="6">
        <v>1</v>
      </c>
      <c r="S30" s="5">
        <v>40</v>
      </c>
      <c r="T30" s="5">
        <v>15</v>
      </c>
      <c r="U30" s="6">
        <v>1</v>
      </c>
      <c r="V30" s="5">
        <v>15</v>
      </c>
    </row>
    <row r="31" spans="1:22" x14ac:dyDescent="0.35">
      <c r="A31" t="s">
        <v>56</v>
      </c>
      <c r="B31" s="4" t="s">
        <v>29</v>
      </c>
      <c r="C31" s="4" t="s">
        <v>29</v>
      </c>
      <c r="D31" s="4" t="s">
        <v>29</v>
      </c>
      <c r="E31" s="4" t="s">
        <v>29</v>
      </c>
      <c r="F31" s="4" t="s">
        <v>29</v>
      </c>
      <c r="G31" s="4" t="s">
        <v>29</v>
      </c>
      <c r="H31" s="4" t="s">
        <v>29</v>
      </c>
      <c r="I31" s="4" t="s">
        <v>29</v>
      </c>
      <c r="J31" s="4" t="s">
        <v>29</v>
      </c>
      <c r="K31" s="4" t="s">
        <v>29</v>
      </c>
      <c r="L31" s="4" t="s">
        <v>29</v>
      </c>
      <c r="M31" s="4" t="s">
        <v>29</v>
      </c>
      <c r="N31" s="4" t="s">
        <v>29</v>
      </c>
      <c r="O31" s="4" t="s">
        <v>29</v>
      </c>
      <c r="P31" s="4" t="s">
        <v>29</v>
      </c>
      <c r="Q31" s="4" t="s">
        <v>29</v>
      </c>
      <c r="R31" s="4" t="s">
        <v>29</v>
      </c>
      <c r="S31" s="5">
        <v>5</v>
      </c>
      <c r="T31" s="4" t="s">
        <v>29</v>
      </c>
      <c r="U31" s="4" t="s">
        <v>29</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90</v>
      </c>
      <c r="C33" s="6">
        <v>0.871</v>
      </c>
      <c r="D33" s="5">
        <v>100</v>
      </c>
      <c r="E33" s="5">
        <v>75</v>
      </c>
      <c r="F33" s="6">
        <v>0.98699999999999999</v>
      </c>
      <c r="G33" s="5">
        <v>75</v>
      </c>
      <c r="H33" s="5">
        <v>35</v>
      </c>
      <c r="I33" s="6">
        <v>0.94699999999999995</v>
      </c>
      <c r="J33" s="5">
        <v>40</v>
      </c>
      <c r="K33" s="5">
        <v>30</v>
      </c>
      <c r="L33" s="6">
        <v>0.88900000000000001</v>
      </c>
      <c r="M33" s="5">
        <v>35</v>
      </c>
      <c r="N33" s="5">
        <v>40</v>
      </c>
      <c r="O33" s="6">
        <v>1</v>
      </c>
      <c r="P33" s="5">
        <v>40</v>
      </c>
      <c r="Q33" s="5">
        <v>50</v>
      </c>
      <c r="R33" s="6">
        <v>1</v>
      </c>
      <c r="S33" s="5">
        <v>50</v>
      </c>
      <c r="T33" s="5">
        <v>50</v>
      </c>
      <c r="U33" s="6">
        <v>1</v>
      </c>
      <c r="V33" s="5">
        <v>50</v>
      </c>
    </row>
    <row r="34" spans="1:22" x14ac:dyDescent="0.35">
      <c r="A34" t="s">
        <v>59</v>
      </c>
      <c r="B34" s="4" t="s">
        <v>29</v>
      </c>
      <c r="C34" s="4" t="s">
        <v>29</v>
      </c>
      <c r="D34" s="4" t="s">
        <v>29</v>
      </c>
      <c r="E34" s="4" t="s">
        <v>29</v>
      </c>
      <c r="F34" s="4" t="s">
        <v>29</v>
      </c>
      <c r="G34" s="4" t="s">
        <v>29</v>
      </c>
      <c r="H34" s="4" t="s">
        <v>29</v>
      </c>
      <c r="I34" s="4" t="s">
        <v>29</v>
      </c>
      <c r="J34" s="4" t="s">
        <v>29</v>
      </c>
      <c r="K34" s="4" t="s">
        <v>30</v>
      </c>
      <c r="L34" s="4" t="s">
        <v>30</v>
      </c>
      <c r="M34" s="5">
        <v>0</v>
      </c>
      <c r="N34" s="4" t="s">
        <v>29</v>
      </c>
      <c r="O34" s="4" t="s">
        <v>29</v>
      </c>
      <c r="P34" s="5">
        <v>5</v>
      </c>
      <c r="Q34" s="4" t="s">
        <v>29</v>
      </c>
      <c r="R34" s="4" t="s">
        <v>29</v>
      </c>
      <c r="S34" s="4" t="s">
        <v>29</v>
      </c>
      <c r="T34" s="4" t="s">
        <v>29</v>
      </c>
      <c r="U34" s="4" t="s">
        <v>29</v>
      </c>
      <c r="V34" s="5">
        <v>5</v>
      </c>
    </row>
    <row r="35" spans="1:22" x14ac:dyDescent="0.35">
      <c r="A35" t="s">
        <v>60</v>
      </c>
      <c r="B35" s="4" t="s">
        <v>30</v>
      </c>
      <c r="C35" s="4" t="s">
        <v>30</v>
      </c>
      <c r="D35" s="5">
        <v>0</v>
      </c>
      <c r="E35" s="4" t="s">
        <v>29</v>
      </c>
      <c r="F35" s="4" t="s">
        <v>29</v>
      </c>
      <c r="G35" s="4" t="s">
        <v>29</v>
      </c>
      <c r="H35" s="5">
        <v>10</v>
      </c>
      <c r="I35" s="6">
        <v>1</v>
      </c>
      <c r="J35" s="5">
        <v>10</v>
      </c>
      <c r="K35" s="4" t="s">
        <v>30</v>
      </c>
      <c r="L35" s="4" t="s">
        <v>30</v>
      </c>
      <c r="M35" s="5">
        <v>0</v>
      </c>
      <c r="N35" s="4" t="s">
        <v>30</v>
      </c>
      <c r="O35" s="4" t="s">
        <v>30</v>
      </c>
      <c r="P35" s="5">
        <v>0</v>
      </c>
      <c r="Q35" s="4" t="s">
        <v>29</v>
      </c>
      <c r="R35" s="4" t="s">
        <v>29</v>
      </c>
      <c r="S35" s="4" t="s">
        <v>29</v>
      </c>
      <c r="T35" s="5">
        <v>0</v>
      </c>
      <c r="U35" s="6">
        <v>0</v>
      </c>
      <c r="V35" s="5">
        <v>10</v>
      </c>
    </row>
    <row r="36" spans="1:22" x14ac:dyDescent="0.35">
      <c r="A36" t="s">
        <v>61</v>
      </c>
      <c r="B36" s="5">
        <v>40</v>
      </c>
      <c r="C36" s="6">
        <v>1</v>
      </c>
      <c r="D36" s="5">
        <v>40</v>
      </c>
      <c r="E36" s="5">
        <v>10</v>
      </c>
      <c r="F36" s="6">
        <v>1</v>
      </c>
      <c r="G36" s="5">
        <v>10</v>
      </c>
      <c r="H36" s="4" t="s">
        <v>29</v>
      </c>
      <c r="I36" s="4" t="s">
        <v>29</v>
      </c>
      <c r="J36" s="4" t="s">
        <v>29</v>
      </c>
      <c r="K36" s="5">
        <v>15</v>
      </c>
      <c r="L36" s="6">
        <v>0.8</v>
      </c>
      <c r="M36" s="5">
        <v>20</v>
      </c>
      <c r="N36" s="5">
        <v>10</v>
      </c>
      <c r="O36" s="6">
        <v>0.8</v>
      </c>
      <c r="P36" s="5">
        <v>10</v>
      </c>
      <c r="Q36" s="5">
        <v>15</v>
      </c>
      <c r="R36" s="6">
        <v>1</v>
      </c>
      <c r="S36" s="5">
        <v>15</v>
      </c>
      <c r="T36" s="5">
        <v>10</v>
      </c>
      <c r="U36" s="6">
        <v>1</v>
      </c>
      <c r="V36" s="5">
        <v>10</v>
      </c>
    </row>
    <row r="37" spans="1:22" x14ac:dyDescent="0.35">
      <c r="A37" t="s">
        <v>62</v>
      </c>
      <c r="B37" s="5">
        <v>10</v>
      </c>
      <c r="C37" s="6">
        <v>0.64300000000000002</v>
      </c>
      <c r="D37" s="5">
        <v>15</v>
      </c>
      <c r="E37" s="5">
        <v>5</v>
      </c>
      <c r="F37" s="6">
        <v>0.6</v>
      </c>
      <c r="G37" s="5">
        <v>10</v>
      </c>
      <c r="H37" s="5">
        <v>10</v>
      </c>
      <c r="I37" s="6">
        <v>1</v>
      </c>
      <c r="J37" s="5">
        <v>10</v>
      </c>
      <c r="K37" s="4" t="s">
        <v>29</v>
      </c>
      <c r="L37" s="4" t="s">
        <v>29</v>
      </c>
      <c r="M37" s="4" t="s">
        <v>29</v>
      </c>
      <c r="N37" s="4" t="s">
        <v>30</v>
      </c>
      <c r="O37" s="4" t="s">
        <v>30</v>
      </c>
      <c r="P37" s="5">
        <v>0</v>
      </c>
      <c r="Q37" s="5">
        <v>5</v>
      </c>
      <c r="R37" s="6">
        <v>1</v>
      </c>
      <c r="S37" s="5">
        <v>5</v>
      </c>
      <c r="T37" s="4" t="s">
        <v>30</v>
      </c>
      <c r="U37" s="4" t="s">
        <v>30</v>
      </c>
      <c r="V37" s="5">
        <v>0</v>
      </c>
    </row>
    <row r="38" spans="1:22" x14ac:dyDescent="0.35">
      <c r="A38" t="s">
        <v>63</v>
      </c>
      <c r="B38" s="5">
        <v>30</v>
      </c>
      <c r="C38" s="6">
        <v>1</v>
      </c>
      <c r="D38" s="5">
        <v>30</v>
      </c>
      <c r="E38" s="5">
        <v>30</v>
      </c>
      <c r="F38" s="6">
        <v>0.96699999999999997</v>
      </c>
      <c r="G38" s="5">
        <v>30</v>
      </c>
      <c r="H38" s="5">
        <v>40</v>
      </c>
      <c r="I38" s="6">
        <v>0.97599999999999998</v>
      </c>
      <c r="J38" s="5">
        <v>40</v>
      </c>
      <c r="K38" s="5">
        <v>35</v>
      </c>
      <c r="L38" s="6">
        <v>0.92100000000000004</v>
      </c>
      <c r="M38" s="5">
        <v>40</v>
      </c>
      <c r="N38" s="5">
        <v>45</v>
      </c>
      <c r="O38" s="6">
        <v>1</v>
      </c>
      <c r="P38" s="5">
        <v>45</v>
      </c>
      <c r="Q38" s="5">
        <v>10</v>
      </c>
      <c r="R38" s="6">
        <v>0.91700000000000004</v>
      </c>
      <c r="S38" s="5">
        <v>10</v>
      </c>
      <c r="T38" s="5">
        <v>20</v>
      </c>
      <c r="U38" s="6">
        <v>1</v>
      </c>
      <c r="V38" s="5">
        <v>20</v>
      </c>
    </row>
    <row r="39" spans="1:22" x14ac:dyDescent="0.35">
      <c r="A39" t="s">
        <v>64</v>
      </c>
      <c r="B39" s="4" t="s">
        <v>30</v>
      </c>
      <c r="C39" s="4" t="s">
        <v>30</v>
      </c>
      <c r="D39" s="5">
        <v>0</v>
      </c>
      <c r="E39" s="4" t="s">
        <v>30</v>
      </c>
      <c r="F39" s="4" t="s">
        <v>30</v>
      </c>
      <c r="G39" s="5">
        <v>0</v>
      </c>
      <c r="H39" s="4" t="s">
        <v>30</v>
      </c>
      <c r="I39" s="4" t="s">
        <v>30</v>
      </c>
      <c r="J39" s="5">
        <v>0</v>
      </c>
      <c r="K39" s="4" t="s">
        <v>29</v>
      </c>
      <c r="L39" s="4" t="s">
        <v>29</v>
      </c>
      <c r="M39" s="4" t="s">
        <v>29</v>
      </c>
      <c r="N39" s="4" t="s">
        <v>30</v>
      </c>
      <c r="O39" s="4" t="s">
        <v>30</v>
      </c>
      <c r="P39" s="5">
        <v>0</v>
      </c>
      <c r="Q39" s="4" t="s">
        <v>30</v>
      </c>
      <c r="R39" s="4" t="s">
        <v>30</v>
      </c>
      <c r="S39" s="5">
        <v>0</v>
      </c>
      <c r="T39" s="4" t="s">
        <v>30</v>
      </c>
      <c r="U39" s="4" t="s">
        <v>30</v>
      </c>
      <c r="V39" s="5">
        <v>0</v>
      </c>
    </row>
    <row r="40" spans="1:22" x14ac:dyDescent="0.35">
      <c r="A40" t="s">
        <v>65</v>
      </c>
      <c r="B40" s="4" t="s">
        <v>29</v>
      </c>
      <c r="C40" s="4" t="s">
        <v>29</v>
      </c>
      <c r="D40" s="4" t="s">
        <v>29</v>
      </c>
      <c r="E40" s="4" t="s">
        <v>29</v>
      </c>
      <c r="F40" s="4" t="s">
        <v>29</v>
      </c>
      <c r="G40" s="4" t="s">
        <v>29</v>
      </c>
      <c r="H40" s="4" t="s">
        <v>30</v>
      </c>
      <c r="I40" s="4" t="s">
        <v>30</v>
      </c>
      <c r="J40" s="5">
        <v>0</v>
      </c>
      <c r="K40" s="4" t="s">
        <v>29</v>
      </c>
      <c r="L40" s="4" t="s">
        <v>29</v>
      </c>
      <c r="M40" s="4" t="s">
        <v>29</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650</v>
      </c>
      <c r="C42" s="8">
        <v>0.94899999999999995</v>
      </c>
      <c r="D42" s="7">
        <v>685</v>
      </c>
      <c r="E42" s="7">
        <v>560</v>
      </c>
      <c r="F42" s="8">
        <v>0.97899999999999998</v>
      </c>
      <c r="G42" s="7">
        <v>575</v>
      </c>
      <c r="H42" s="7">
        <v>350</v>
      </c>
      <c r="I42" s="8">
        <v>0.93600000000000005</v>
      </c>
      <c r="J42" s="7">
        <v>375</v>
      </c>
      <c r="K42" s="7">
        <v>365</v>
      </c>
      <c r="L42" s="8">
        <v>0.88600000000000001</v>
      </c>
      <c r="M42" s="7">
        <v>415</v>
      </c>
      <c r="N42" s="7">
        <v>365</v>
      </c>
      <c r="O42" s="8">
        <v>0.91400000000000003</v>
      </c>
      <c r="P42" s="7">
        <v>395</v>
      </c>
      <c r="Q42" s="7">
        <v>340</v>
      </c>
      <c r="R42" s="8">
        <v>0.95</v>
      </c>
      <c r="S42" s="7">
        <v>360</v>
      </c>
      <c r="T42" s="7">
        <v>325</v>
      </c>
      <c r="U42" s="8">
        <v>0.92</v>
      </c>
      <c r="V42" s="7">
        <v>350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113</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45</v>
      </c>
      <c r="C5" s="6">
        <v>0.97799999999999998</v>
      </c>
      <c r="D5" s="5">
        <v>45</v>
      </c>
      <c r="E5" s="5">
        <v>10</v>
      </c>
      <c r="F5" s="6">
        <v>1</v>
      </c>
      <c r="G5" s="5">
        <v>10</v>
      </c>
      <c r="H5" s="5">
        <v>30</v>
      </c>
      <c r="I5" s="6">
        <v>0.78</v>
      </c>
      <c r="J5" s="5">
        <v>40</v>
      </c>
      <c r="K5" s="5">
        <v>20</v>
      </c>
      <c r="L5" s="6">
        <v>0.64300000000000002</v>
      </c>
      <c r="M5" s="5">
        <v>30</v>
      </c>
      <c r="N5" s="5">
        <v>30</v>
      </c>
      <c r="O5" s="6">
        <v>0.93799999999999994</v>
      </c>
      <c r="P5" s="5">
        <v>30</v>
      </c>
      <c r="Q5" s="5">
        <v>20</v>
      </c>
      <c r="R5" s="6">
        <v>1</v>
      </c>
      <c r="S5" s="5">
        <v>20</v>
      </c>
      <c r="T5" s="5">
        <v>15</v>
      </c>
      <c r="U5" s="6">
        <v>0.68</v>
      </c>
      <c r="V5" s="5">
        <v>25</v>
      </c>
    </row>
    <row r="6" spans="1:22" x14ac:dyDescent="0.35">
      <c r="A6" t="s">
        <v>31</v>
      </c>
      <c r="B6" s="5">
        <v>400</v>
      </c>
      <c r="C6" s="6">
        <v>0.93899999999999995</v>
      </c>
      <c r="D6" s="5">
        <v>430</v>
      </c>
      <c r="E6" s="5">
        <v>395</v>
      </c>
      <c r="F6" s="6">
        <v>0.86499999999999999</v>
      </c>
      <c r="G6" s="5">
        <v>460</v>
      </c>
      <c r="H6" s="5">
        <v>390</v>
      </c>
      <c r="I6" s="6">
        <v>0.91100000000000003</v>
      </c>
      <c r="J6" s="5">
        <v>430</v>
      </c>
      <c r="K6" s="5">
        <v>375</v>
      </c>
      <c r="L6" s="6">
        <v>0.90800000000000003</v>
      </c>
      <c r="M6" s="5">
        <v>415</v>
      </c>
      <c r="N6" s="5">
        <v>400</v>
      </c>
      <c r="O6" s="6">
        <v>0.877</v>
      </c>
      <c r="P6" s="5">
        <v>455</v>
      </c>
      <c r="Q6" s="5">
        <v>480</v>
      </c>
      <c r="R6" s="6">
        <v>0.93400000000000005</v>
      </c>
      <c r="S6" s="5">
        <v>510</v>
      </c>
      <c r="T6" s="5">
        <v>480</v>
      </c>
      <c r="U6" s="6">
        <v>0.86299999999999999</v>
      </c>
      <c r="V6" s="5">
        <v>555</v>
      </c>
    </row>
    <row r="7" spans="1:22" x14ac:dyDescent="0.35">
      <c r="A7" t="s">
        <v>32</v>
      </c>
      <c r="B7" s="5">
        <v>15</v>
      </c>
      <c r="C7" s="6">
        <v>0.86699999999999999</v>
      </c>
      <c r="D7" s="5">
        <v>15</v>
      </c>
      <c r="E7" s="5">
        <v>15</v>
      </c>
      <c r="F7" s="6">
        <v>0.81299999999999994</v>
      </c>
      <c r="G7" s="5">
        <v>15</v>
      </c>
      <c r="H7" s="5">
        <v>5</v>
      </c>
      <c r="I7" s="6">
        <v>0.41699999999999998</v>
      </c>
      <c r="J7" s="5">
        <v>10</v>
      </c>
      <c r="K7" s="5">
        <v>15</v>
      </c>
      <c r="L7" s="6">
        <v>0.88200000000000001</v>
      </c>
      <c r="M7" s="5">
        <v>15</v>
      </c>
      <c r="N7" s="5">
        <v>15</v>
      </c>
      <c r="O7" s="6">
        <v>0.65400000000000003</v>
      </c>
      <c r="P7" s="5">
        <v>25</v>
      </c>
      <c r="Q7" s="5">
        <v>25</v>
      </c>
      <c r="R7" s="6">
        <v>0.75800000000000001</v>
      </c>
      <c r="S7" s="5">
        <v>35</v>
      </c>
      <c r="T7" s="5">
        <v>35</v>
      </c>
      <c r="U7" s="6">
        <v>0.88100000000000001</v>
      </c>
      <c r="V7" s="5">
        <v>40</v>
      </c>
    </row>
    <row r="8" spans="1:22" x14ac:dyDescent="0.35">
      <c r="A8" t="s">
        <v>33</v>
      </c>
      <c r="B8" s="5">
        <v>30</v>
      </c>
      <c r="C8" s="6">
        <v>0.73699999999999999</v>
      </c>
      <c r="D8" s="5">
        <v>40</v>
      </c>
      <c r="E8" s="5">
        <v>15</v>
      </c>
      <c r="F8" s="6">
        <v>0.47099999999999997</v>
      </c>
      <c r="G8" s="5">
        <v>35</v>
      </c>
      <c r="H8" s="5">
        <v>30</v>
      </c>
      <c r="I8" s="6">
        <v>0.93300000000000005</v>
      </c>
      <c r="J8" s="5">
        <v>30</v>
      </c>
      <c r="K8" s="5">
        <v>25</v>
      </c>
      <c r="L8" s="6">
        <v>0.55300000000000005</v>
      </c>
      <c r="M8" s="5">
        <v>45</v>
      </c>
      <c r="N8" s="5">
        <v>20</v>
      </c>
      <c r="O8" s="6">
        <v>0.71399999999999997</v>
      </c>
      <c r="P8" s="5">
        <v>30</v>
      </c>
      <c r="Q8" s="5">
        <v>35</v>
      </c>
      <c r="R8" s="6">
        <v>0.85399999999999998</v>
      </c>
      <c r="S8" s="5">
        <v>40</v>
      </c>
      <c r="T8" s="5">
        <v>45</v>
      </c>
      <c r="U8" s="6">
        <v>0.91700000000000004</v>
      </c>
      <c r="V8" s="5">
        <v>50</v>
      </c>
    </row>
    <row r="9" spans="1:22" x14ac:dyDescent="0.35">
      <c r="A9" t="s">
        <v>34</v>
      </c>
      <c r="B9" s="5">
        <v>15</v>
      </c>
      <c r="C9" s="6">
        <v>0.82399999999999995</v>
      </c>
      <c r="D9" s="5">
        <v>15</v>
      </c>
      <c r="E9" s="5">
        <v>10</v>
      </c>
      <c r="F9" s="6">
        <v>0.9</v>
      </c>
      <c r="G9" s="5">
        <v>10</v>
      </c>
      <c r="H9" s="4" t="s">
        <v>29</v>
      </c>
      <c r="I9" s="4" t="s">
        <v>29</v>
      </c>
      <c r="J9" s="4" t="s">
        <v>29</v>
      </c>
      <c r="K9" s="5">
        <v>15</v>
      </c>
      <c r="L9" s="6">
        <v>1</v>
      </c>
      <c r="M9" s="5">
        <v>15</v>
      </c>
      <c r="N9" s="5">
        <v>10</v>
      </c>
      <c r="O9" s="6">
        <v>1</v>
      </c>
      <c r="P9" s="5">
        <v>10</v>
      </c>
      <c r="Q9" s="5">
        <v>20</v>
      </c>
      <c r="R9" s="6">
        <v>0.79200000000000004</v>
      </c>
      <c r="S9" s="5">
        <v>25</v>
      </c>
      <c r="T9" s="5">
        <v>10</v>
      </c>
      <c r="U9" s="6">
        <v>0.9</v>
      </c>
      <c r="V9" s="5">
        <v>10</v>
      </c>
    </row>
    <row r="10" spans="1:22" x14ac:dyDescent="0.35">
      <c r="A10" t="s">
        <v>35</v>
      </c>
      <c r="B10" s="5">
        <v>15</v>
      </c>
      <c r="C10" s="6">
        <v>0.93300000000000005</v>
      </c>
      <c r="D10" s="5">
        <v>15</v>
      </c>
      <c r="E10" s="5">
        <v>10</v>
      </c>
      <c r="F10" s="6">
        <v>0.78600000000000003</v>
      </c>
      <c r="G10" s="5">
        <v>15</v>
      </c>
      <c r="H10" s="5">
        <v>10</v>
      </c>
      <c r="I10" s="6">
        <v>1</v>
      </c>
      <c r="J10" s="5">
        <v>10</v>
      </c>
      <c r="K10" s="5">
        <v>30</v>
      </c>
      <c r="L10" s="6">
        <v>0.66</v>
      </c>
      <c r="M10" s="5">
        <v>45</v>
      </c>
      <c r="N10" s="5">
        <v>25</v>
      </c>
      <c r="O10" s="6">
        <v>0.92</v>
      </c>
      <c r="P10" s="5">
        <v>25</v>
      </c>
      <c r="Q10" s="5">
        <v>20</v>
      </c>
      <c r="R10" s="6">
        <v>1</v>
      </c>
      <c r="S10" s="5">
        <v>20</v>
      </c>
      <c r="T10" s="5">
        <v>30</v>
      </c>
      <c r="U10" s="6">
        <v>0.82399999999999995</v>
      </c>
      <c r="V10" s="5">
        <v>35</v>
      </c>
    </row>
    <row r="11" spans="1:22" x14ac:dyDescent="0.35">
      <c r="A11" t="s">
        <v>36</v>
      </c>
      <c r="B11" s="5">
        <v>5</v>
      </c>
      <c r="C11" s="6">
        <v>0.85699999999999998</v>
      </c>
      <c r="D11" s="5">
        <v>5</v>
      </c>
      <c r="E11" s="5">
        <v>5</v>
      </c>
      <c r="F11" s="6">
        <v>1</v>
      </c>
      <c r="G11" s="5">
        <v>5</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15</v>
      </c>
      <c r="C12" s="6">
        <v>0.94399999999999995</v>
      </c>
      <c r="D12" s="5">
        <v>20</v>
      </c>
      <c r="E12" s="5">
        <v>10</v>
      </c>
      <c r="F12" s="6">
        <v>0.64700000000000002</v>
      </c>
      <c r="G12" s="5">
        <v>15</v>
      </c>
      <c r="H12" s="5">
        <v>10</v>
      </c>
      <c r="I12" s="6">
        <v>1</v>
      </c>
      <c r="J12" s="5">
        <v>10</v>
      </c>
      <c r="K12" s="5">
        <v>10</v>
      </c>
      <c r="L12" s="6">
        <v>0.92300000000000004</v>
      </c>
      <c r="M12" s="5">
        <v>15</v>
      </c>
      <c r="N12" s="5">
        <v>20</v>
      </c>
      <c r="O12" s="6">
        <v>0.90500000000000003</v>
      </c>
      <c r="P12" s="5">
        <v>20</v>
      </c>
      <c r="Q12" s="5">
        <v>15</v>
      </c>
      <c r="R12" s="6">
        <v>1</v>
      </c>
      <c r="S12" s="5">
        <v>15</v>
      </c>
      <c r="T12" s="5">
        <v>35</v>
      </c>
      <c r="U12" s="6">
        <v>1</v>
      </c>
      <c r="V12" s="5">
        <v>35</v>
      </c>
    </row>
    <row r="13" spans="1:22" x14ac:dyDescent="0.35">
      <c r="A13" t="s">
        <v>38</v>
      </c>
      <c r="B13" s="4" t="s">
        <v>29</v>
      </c>
      <c r="C13" s="4" t="s">
        <v>29</v>
      </c>
      <c r="D13" s="4" t="s">
        <v>29</v>
      </c>
      <c r="E13" s="4" t="s">
        <v>29</v>
      </c>
      <c r="F13" s="4" t="s">
        <v>29</v>
      </c>
      <c r="G13" s="4" t="s">
        <v>29</v>
      </c>
      <c r="H13" s="4" t="s">
        <v>30</v>
      </c>
      <c r="I13" s="4" t="s">
        <v>30</v>
      </c>
      <c r="J13" s="5">
        <v>0</v>
      </c>
      <c r="K13" s="4" t="s">
        <v>30</v>
      </c>
      <c r="L13" s="4" t="s">
        <v>30</v>
      </c>
      <c r="M13" s="5">
        <v>0</v>
      </c>
      <c r="N13" s="4" t="s">
        <v>29</v>
      </c>
      <c r="O13" s="4" t="s">
        <v>29</v>
      </c>
      <c r="P13" s="4" t="s">
        <v>29</v>
      </c>
      <c r="Q13" s="5">
        <v>10</v>
      </c>
      <c r="R13" s="6">
        <v>1</v>
      </c>
      <c r="S13" s="5">
        <v>10</v>
      </c>
      <c r="T13" s="5">
        <v>5</v>
      </c>
      <c r="U13" s="6">
        <v>1</v>
      </c>
      <c r="V13" s="5">
        <v>5</v>
      </c>
    </row>
    <row r="14" spans="1:22" x14ac:dyDescent="0.35">
      <c r="A14" t="s">
        <v>39</v>
      </c>
      <c r="B14" s="5">
        <v>40</v>
      </c>
      <c r="C14" s="6">
        <v>0.95099999999999996</v>
      </c>
      <c r="D14" s="5">
        <v>40</v>
      </c>
      <c r="E14" s="5">
        <v>60</v>
      </c>
      <c r="F14" s="6">
        <v>0.98299999999999998</v>
      </c>
      <c r="G14" s="5">
        <v>60</v>
      </c>
      <c r="H14" s="4" t="s">
        <v>29</v>
      </c>
      <c r="I14" s="4" t="s">
        <v>29</v>
      </c>
      <c r="J14" s="4" t="s">
        <v>29</v>
      </c>
      <c r="K14" s="5">
        <v>15</v>
      </c>
      <c r="L14" s="6">
        <v>0.875</v>
      </c>
      <c r="M14" s="5">
        <v>15</v>
      </c>
      <c r="N14" s="5">
        <v>20</v>
      </c>
      <c r="O14" s="6">
        <v>0.82599999999999996</v>
      </c>
      <c r="P14" s="5">
        <v>25</v>
      </c>
      <c r="Q14" s="5">
        <v>20</v>
      </c>
      <c r="R14" s="6">
        <v>1</v>
      </c>
      <c r="S14" s="5">
        <v>20</v>
      </c>
      <c r="T14" s="5">
        <v>20</v>
      </c>
      <c r="U14" s="6">
        <v>0.67900000000000005</v>
      </c>
      <c r="V14" s="5">
        <v>30</v>
      </c>
    </row>
    <row r="15" spans="1:22" x14ac:dyDescent="0.35">
      <c r="A15" t="s">
        <v>40</v>
      </c>
      <c r="B15" s="5">
        <v>150</v>
      </c>
      <c r="C15" s="6">
        <v>0.96799999999999997</v>
      </c>
      <c r="D15" s="5">
        <v>155</v>
      </c>
      <c r="E15" s="5">
        <v>120</v>
      </c>
      <c r="F15" s="6">
        <v>0.90100000000000002</v>
      </c>
      <c r="G15" s="5">
        <v>130</v>
      </c>
      <c r="H15" s="5">
        <v>50</v>
      </c>
      <c r="I15" s="6">
        <v>0.88100000000000001</v>
      </c>
      <c r="J15" s="5">
        <v>60</v>
      </c>
      <c r="K15" s="5">
        <v>100</v>
      </c>
      <c r="L15" s="6">
        <v>0.86699999999999999</v>
      </c>
      <c r="M15" s="5">
        <v>115</v>
      </c>
      <c r="N15" s="5">
        <v>110</v>
      </c>
      <c r="O15" s="6">
        <v>0.85399999999999998</v>
      </c>
      <c r="P15" s="5">
        <v>130</v>
      </c>
      <c r="Q15" s="5">
        <v>120</v>
      </c>
      <c r="R15" s="6">
        <v>0.89</v>
      </c>
      <c r="S15" s="5">
        <v>135</v>
      </c>
      <c r="T15" s="5">
        <v>125</v>
      </c>
      <c r="U15" s="6">
        <v>0.81499999999999995</v>
      </c>
      <c r="V15" s="5">
        <v>150</v>
      </c>
    </row>
    <row r="16" spans="1:22" x14ac:dyDescent="0.35">
      <c r="A16" t="s">
        <v>41</v>
      </c>
      <c r="B16" s="4" t="s">
        <v>29</v>
      </c>
      <c r="C16" s="4" t="s">
        <v>29</v>
      </c>
      <c r="D16" s="4" t="s">
        <v>29</v>
      </c>
      <c r="E16" s="5">
        <v>5</v>
      </c>
      <c r="F16" s="6">
        <v>1</v>
      </c>
      <c r="G16" s="5">
        <v>5</v>
      </c>
      <c r="H16" s="4" t="s">
        <v>29</v>
      </c>
      <c r="I16" s="4" t="s">
        <v>29</v>
      </c>
      <c r="J16" s="4" t="s">
        <v>29</v>
      </c>
      <c r="K16" s="4" t="s">
        <v>30</v>
      </c>
      <c r="L16" s="4" t="s">
        <v>30</v>
      </c>
      <c r="M16" s="5">
        <v>0</v>
      </c>
      <c r="N16" s="4" t="s">
        <v>29</v>
      </c>
      <c r="O16" s="4" t="s">
        <v>29</v>
      </c>
      <c r="P16" s="4" t="s">
        <v>29</v>
      </c>
      <c r="Q16" s="5">
        <v>0</v>
      </c>
      <c r="R16" s="6">
        <v>0</v>
      </c>
      <c r="S16" s="4" t="s">
        <v>29</v>
      </c>
      <c r="T16" s="4" t="s">
        <v>29</v>
      </c>
      <c r="U16" s="4" t="s">
        <v>29</v>
      </c>
      <c r="V16" s="4" t="s">
        <v>29</v>
      </c>
    </row>
    <row r="17" spans="1:22" x14ac:dyDescent="0.35">
      <c r="A17" t="s">
        <v>42</v>
      </c>
      <c r="B17" s="4" t="s">
        <v>29</v>
      </c>
      <c r="C17" s="4" t="s">
        <v>29</v>
      </c>
      <c r="D17" s="4" t="s">
        <v>29</v>
      </c>
      <c r="E17" s="5">
        <v>5</v>
      </c>
      <c r="F17" s="6">
        <v>1</v>
      </c>
      <c r="G17" s="5">
        <v>5</v>
      </c>
      <c r="H17" s="4" t="s">
        <v>30</v>
      </c>
      <c r="I17" s="4" t="s">
        <v>30</v>
      </c>
      <c r="J17" s="5">
        <v>0</v>
      </c>
      <c r="K17" s="4" t="s">
        <v>30</v>
      </c>
      <c r="L17" s="4" t="s">
        <v>30</v>
      </c>
      <c r="M17" s="5">
        <v>0</v>
      </c>
      <c r="N17" s="4" t="s">
        <v>30</v>
      </c>
      <c r="O17" s="4" t="s">
        <v>30</v>
      </c>
      <c r="P17" s="5">
        <v>0</v>
      </c>
      <c r="Q17" s="4" t="s">
        <v>30</v>
      </c>
      <c r="R17" s="4" t="s">
        <v>30</v>
      </c>
      <c r="S17" s="5">
        <v>0</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29</v>
      </c>
      <c r="L18" s="4" t="s">
        <v>29</v>
      </c>
      <c r="M18" s="4" t="s">
        <v>29</v>
      </c>
      <c r="N18" s="4" t="s">
        <v>29</v>
      </c>
      <c r="O18" s="4" t="s">
        <v>29</v>
      </c>
      <c r="P18" s="4" t="s">
        <v>29</v>
      </c>
      <c r="Q18" s="5">
        <v>5</v>
      </c>
      <c r="R18" s="6">
        <v>1</v>
      </c>
      <c r="S18" s="5">
        <v>5</v>
      </c>
      <c r="T18" s="4" t="s">
        <v>30</v>
      </c>
      <c r="U18" s="4" t="s">
        <v>30</v>
      </c>
      <c r="V18" s="5">
        <v>0</v>
      </c>
    </row>
    <row r="19" spans="1:22" x14ac:dyDescent="0.35">
      <c r="A19" t="s">
        <v>44</v>
      </c>
      <c r="B19" s="5">
        <v>20</v>
      </c>
      <c r="C19" s="6">
        <v>0.78600000000000003</v>
      </c>
      <c r="D19" s="5">
        <v>30</v>
      </c>
      <c r="E19" s="4" t="s">
        <v>30</v>
      </c>
      <c r="F19" s="4" t="s">
        <v>30</v>
      </c>
      <c r="G19" s="5">
        <v>0</v>
      </c>
      <c r="H19" s="5">
        <v>25</v>
      </c>
      <c r="I19" s="6">
        <v>1</v>
      </c>
      <c r="J19" s="5">
        <v>25</v>
      </c>
      <c r="K19" s="5">
        <v>35</v>
      </c>
      <c r="L19" s="6">
        <v>0.91900000000000004</v>
      </c>
      <c r="M19" s="5">
        <v>35</v>
      </c>
      <c r="N19" s="5">
        <v>15</v>
      </c>
      <c r="O19" s="6">
        <v>0.75</v>
      </c>
      <c r="P19" s="5">
        <v>20</v>
      </c>
      <c r="Q19" s="5">
        <v>20</v>
      </c>
      <c r="R19" s="6">
        <v>0.95</v>
      </c>
      <c r="S19" s="5">
        <v>20</v>
      </c>
      <c r="T19" s="5">
        <v>45</v>
      </c>
      <c r="U19" s="6">
        <v>1</v>
      </c>
      <c r="V19" s="5">
        <v>45</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55</v>
      </c>
      <c r="C22" s="6">
        <v>0.8</v>
      </c>
      <c r="D22" s="5">
        <v>70</v>
      </c>
      <c r="E22" s="5">
        <v>30</v>
      </c>
      <c r="F22" s="6">
        <v>0.69799999999999995</v>
      </c>
      <c r="G22" s="5">
        <v>45</v>
      </c>
      <c r="H22" s="5">
        <v>40</v>
      </c>
      <c r="I22" s="6">
        <v>0.90500000000000003</v>
      </c>
      <c r="J22" s="5">
        <v>40</v>
      </c>
      <c r="K22" s="5">
        <v>55</v>
      </c>
      <c r="L22" s="6">
        <v>0.80900000000000005</v>
      </c>
      <c r="M22" s="5">
        <v>70</v>
      </c>
      <c r="N22" s="5">
        <v>35</v>
      </c>
      <c r="O22" s="6">
        <v>0.85</v>
      </c>
      <c r="P22" s="5">
        <v>40</v>
      </c>
      <c r="Q22" s="5">
        <v>30</v>
      </c>
      <c r="R22" s="6">
        <v>0.94099999999999995</v>
      </c>
      <c r="S22" s="5">
        <v>35</v>
      </c>
      <c r="T22" s="5">
        <v>20</v>
      </c>
      <c r="U22" s="6">
        <v>0.95</v>
      </c>
      <c r="V22" s="5">
        <v>20</v>
      </c>
    </row>
    <row r="23" spans="1:22" x14ac:dyDescent="0.35">
      <c r="A23" t="s">
        <v>48</v>
      </c>
      <c r="B23" s="5">
        <v>5</v>
      </c>
      <c r="C23" s="6">
        <v>1</v>
      </c>
      <c r="D23" s="5">
        <v>5</v>
      </c>
      <c r="E23" s="4" t="s">
        <v>29</v>
      </c>
      <c r="F23" s="4" t="s">
        <v>29</v>
      </c>
      <c r="G23" s="4" t="s">
        <v>29</v>
      </c>
      <c r="H23" s="4" t="s">
        <v>29</v>
      </c>
      <c r="I23" s="4" t="s">
        <v>29</v>
      </c>
      <c r="J23" s="4" t="s">
        <v>29</v>
      </c>
      <c r="K23" s="4" t="s">
        <v>29</v>
      </c>
      <c r="L23" s="4" t="s">
        <v>29</v>
      </c>
      <c r="M23" s="4" t="s">
        <v>29</v>
      </c>
      <c r="N23" s="4" t="s">
        <v>29</v>
      </c>
      <c r="O23" s="4" t="s">
        <v>29</v>
      </c>
      <c r="P23" s="4" t="s">
        <v>29</v>
      </c>
      <c r="Q23" s="5">
        <v>5</v>
      </c>
      <c r="R23" s="6">
        <v>1</v>
      </c>
      <c r="S23" s="5">
        <v>5</v>
      </c>
      <c r="T23" s="5">
        <v>10</v>
      </c>
      <c r="U23" s="6">
        <v>1</v>
      </c>
      <c r="V23" s="5">
        <v>10</v>
      </c>
    </row>
    <row r="24" spans="1:22" x14ac:dyDescent="0.35">
      <c r="A24" t="s">
        <v>49</v>
      </c>
      <c r="B24" s="5">
        <v>20</v>
      </c>
      <c r="C24" s="6">
        <v>0.91300000000000003</v>
      </c>
      <c r="D24" s="5">
        <v>25</v>
      </c>
      <c r="E24" s="5">
        <v>10</v>
      </c>
      <c r="F24" s="6">
        <v>0.78600000000000003</v>
      </c>
      <c r="G24" s="5">
        <v>15</v>
      </c>
      <c r="H24" s="5">
        <v>20</v>
      </c>
      <c r="I24" s="6">
        <v>1</v>
      </c>
      <c r="J24" s="5">
        <v>20</v>
      </c>
      <c r="K24" s="5">
        <v>5</v>
      </c>
      <c r="L24" s="6">
        <v>0.83299999999999996</v>
      </c>
      <c r="M24" s="5">
        <v>5</v>
      </c>
      <c r="N24" s="5">
        <v>5</v>
      </c>
      <c r="O24" s="6">
        <v>1</v>
      </c>
      <c r="P24" s="5">
        <v>5</v>
      </c>
      <c r="Q24" s="5">
        <v>5</v>
      </c>
      <c r="R24" s="6">
        <v>0.85699999999999998</v>
      </c>
      <c r="S24" s="5">
        <v>5</v>
      </c>
      <c r="T24" s="4" t="s">
        <v>29</v>
      </c>
      <c r="U24" s="4" t="s">
        <v>29</v>
      </c>
      <c r="V24" s="5">
        <v>10</v>
      </c>
    </row>
    <row r="25" spans="1:22" x14ac:dyDescent="0.35">
      <c r="A25" t="s">
        <v>50</v>
      </c>
      <c r="B25" s="5">
        <v>90</v>
      </c>
      <c r="C25" s="6">
        <v>0.88300000000000001</v>
      </c>
      <c r="D25" s="5">
        <v>105</v>
      </c>
      <c r="E25" s="5">
        <v>95</v>
      </c>
      <c r="F25" s="6">
        <v>0.92300000000000004</v>
      </c>
      <c r="G25" s="5">
        <v>105</v>
      </c>
      <c r="H25" s="5">
        <v>55</v>
      </c>
      <c r="I25" s="6">
        <v>0.86899999999999999</v>
      </c>
      <c r="J25" s="5">
        <v>60</v>
      </c>
      <c r="K25" s="5">
        <v>40</v>
      </c>
      <c r="L25" s="6">
        <v>0.61299999999999999</v>
      </c>
      <c r="M25" s="5">
        <v>60</v>
      </c>
      <c r="N25" s="5">
        <v>40</v>
      </c>
      <c r="O25" s="6">
        <v>0.86699999999999999</v>
      </c>
      <c r="P25" s="5">
        <v>45</v>
      </c>
      <c r="Q25" s="5">
        <v>40</v>
      </c>
      <c r="R25" s="6">
        <v>0.91100000000000003</v>
      </c>
      <c r="S25" s="5">
        <v>45</v>
      </c>
      <c r="T25" s="5">
        <v>45</v>
      </c>
      <c r="U25" s="6">
        <v>0.95799999999999996</v>
      </c>
      <c r="V25" s="5">
        <v>50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70</v>
      </c>
      <c r="C29" s="6">
        <v>0.89900000000000002</v>
      </c>
      <c r="D29" s="5">
        <v>80</v>
      </c>
      <c r="E29" s="5">
        <v>10</v>
      </c>
      <c r="F29" s="6">
        <v>0.83299999999999996</v>
      </c>
      <c r="G29" s="5">
        <v>10</v>
      </c>
      <c r="H29" s="5">
        <v>5</v>
      </c>
      <c r="I29" s="6">
        <v>0.54500000000000004</v>
      </c>
      <c r="J29" s="5">
        <v>10</v>
      </c>
      <c r="K29" s="5">
        <v>15</v>
      </c>
      <c r="L29" s="6">
        <v>0.71399999999999997</v>
      </c>
      <c r="M29" s="5">
        <v>20</v>
      </c>
      <c r="N29" s="5">
        <v>20</v>
      </c>
      <c r="O29" s="6">
        <v>0.94699999999999995</v>
      </c>
      <c r="P29" s="5">
        <v>20</v>
      </c>
      <c r="Q29" s="4" t="s">
        <v>29</v>
      </c>
      <c r="R29" s="4" t="s">
        <v>29</v>
      </c>
      <c r="S29" s="4" t="s">
        <v>29</v>
      </c>
      <c r="T29" s="5">
        <v>15</v>
      </c>
      <c r="U29" s="6">
        <v>0.92900000000000005</v>
      </c>
      <c r="V29" s="5">
        <v>15</v>
      </c>
    </row>
    <row r="30" spans="1:22" x14ac:dyDescent="0.35">
      <c r="A30" t="s">
        <v>55</v>
      </c>
      <c r="B30" s="5">
        <v>55</v>
      </c>
      <c r="C30" s="6">
        <v>0.79400000000000004</v>
      </c>
      <c r="D30" s="5">
        <v>70</v>
      </c>
      <c r="E30" s="5">
        <v>55</v>
      </c>
      <c r="F30" s="6">
        <v>0.9</v>
      </c>
      <c r="G30" s="5">
        <v>60</v>
      </c>
      <c r="H30" s="5">
        <v>15</v>
      </c>
      <c r="I30" s="6">
        <v>0.72199999999999998</v>
      </c>
      <c r="J30" s="5">
        <v>20</v>
      </c>
      <c r="K30" s="5">
        <v>40</v>
      </c>
      <c r="L30" s="6">
        <v>0.65600000000000003</v>
      </c>
      <c r="M30" s="5">
        <v>60</v>
      </c>
      <c r="N30" s="5">
        <v>15</v>
      </c>
      <c r="O30" s="6">
        <v>0.66700000000000004</v>
      </c>
      <c r="P30" s="5">
        <v>20</v>
      </c>
      <c r="Q30" s="5">
        <v>25</v>
      </c>
      <c r="R30" s="6">
        <v>0.77400000000000002</v>
      </c>
      <c r="S30" s="5">
        <v>30</v>
      </c>
      <c r="T30" s="5">
        <v>35</v>
      </c>
      <c r="U30" s="6">
        <v>0.85699999999999998</v>
      </c>
      <c r="V30" s="5">
        <v>40</v>
      </c>
    </row>
    <row r="31" spans="1:22" x14ac:dyDescent="0.35">
      <c r="A31" t="s">
        <v>56</v>
      </c>
      <c r="B31" s="5">
        <v>10</v>
      </c>
      <c r="C31" s="6">
        <v>0.56299999999999994</v>
      </c>
      <c r="D31" s="5">
        <v>15</v>
      </c>
      <c r="E31" s="5">
        <v>15</v>
      </c>
      <c r="F31" s="6">
        <v>0.65200000000000002</v>
      </c>
      <c r="G31" s="5">
        <v>25</v>
      </c>
      <c r="H31" s="5">
        <v>5</v>
      </c>
      <c r="I31" s="6">
        <v>0.45500000000000002</v>
      </c>
      <c r="J31" s="5">
        <v>10</v>
      </c>
      <c r="K31" s="5">
        <v>15</v>
      </c>
      <c r="L31" s="6">
        <v>0.84199999999999997</v>
      </c>
      <c r="M31" s="5">
        <v>20</v>
      </c>
      <c r="N31" s="5">
        <v>10</v>
      </c>
      <c r="O31" s="6">
        <v>0.81799999999999995</v>
      </c>
      <c r="P31" s="5">
        <v>10</v>
      </c>
      <c r="Q31" s="5">
        <v>25</v>
      </c>
      <c r="R31" s="6">
        <v>1</v>
      </c>
      <c r="S31" s="5">
        <v>25</v>
      </c>
      <c r="T31" s="5">
        <v>25</v>
      </c>
      <c r="U31" s="6">
        <v>0.96</v>
      </c>
      <c r="V31" s="5">
        <v>25</v>
      </c>
    </row>
    <row r="32" spans="1:22" x14ac:dyDescent="0.35">
      <c r="A32" t="s">
        <v>57</v>
      </c>
      <c r="B32" s="5">
        <v>0</v>
      </c>
      <c r="C32" s="6">
        <v>0</v>
      </c>
      <c r="D32" s="4" t="s">
        <v>29</v>
      </c>
      <c r="E32" s="5">
        <v>5</v>
      </c>
      <c r="F32" s="6">
        <v>1</v>
      </c>
      <c r="G32" s="5">
        <v>5</v>
      </c>
      <c r="H32" s="4" t="s">
        <v>29</v>
      </c>
      <c r="I32" s="4" t="s">
        <v>29</v>
      </c>
      <c r="J32" s="4" t="s">
        <v>29</v>
      </c>
      <c r="K32" s="5">
        <v>5</v>
      </c>
      <c r="L32" s="6">
        <v>0.71399999999999997</v>
      </c>
      <c r="M32" s="5">
        <v>5</v>
      </c>
      <c r="N32" s="5">
        <v>10</v>
      </c>
      <c r="O32" s="6">
        <v>1</v>
      </c>
      <c r="P32" s="5">
        <v>10</v>
      </c>
      <c r="Q32" s="4" t="s">
        <v>29</v>
      </c>
      <c r="R32" s="4" t="s">
        <v>29</v>
      </c>
      <c r="S32" s="4" t="s">
        <v>29</v>
      </c>
      <c r="T32" s="5">
        <v>10</v>
      </c>
      <c r="U32" s="6">
        <v>1</v>
      </c>
      <c r="V32" s="5">
        <v>10</v>
      </c>
    </row>
    <row r="33" spans="1:22" x14ac:dyDescent="0.35">
      <c r="A33" t="s">
        <v>58</v>
      </c>
      <c r="B33" s="4" t="s">
        <v>30</v>
      </c>
      <c r="C33" s="4" t="s">
        <v>30</v>
      </c>
      <c r="D33" s="5">
        <v>0</v>
      </c>
      <c r="E33" s="4" t="s">
        <v>29</v>
      </c>
      <c r="F33" s="4" t="s">
        <v>29</v>
      </c>
      <c r="G33" s="4" t="s">
        <v>29</v>
      </c>
      <c r="H33" s="4" t="s">
        <v>29</v>
      </c>
      <c r="I33" s="4" t="s">
        <v>29</v>
      </c>
      <c r="J33" s="4" t="s">
        <v>29</v>
      </c>
      <c r="K33" s="4" t="s">
        <v>29</v>
      </c>
      <c r="L33" s="4" t="s">
        <v>29</v>
      </c>
      <c r="M33" s="4" t="s">
        <v>29</v>
      </c>
      <c r="N33" s="4" t="s">
        <v>29</v>
      </c>
      <c r="O33" s="4" t="s">
        <v>29</v>
      </c>
      <c r="P33" s="4" t="s">
        <v>29</v>
      </c>
      <c r="Q33" s="5">
        <v>5</v>
      </c>
      <c r="R33" s="6">
        <v>1</v>
      </c>
      <c r="S33" s="5">
        <v>5</v>
      </c>
      <c r="T33" s="4" t="s">
        <v>30</v>
      </c>
      <c r="U33" s="4" t="s">
        <v>30</v>
      </c>
      <c r="V33" s="5">
        <v>0</v>
      </c>
    </row>
    <row r="34" spans="1:22" x14ac:dyDescent="0.35">
      <c r="A34" t="s">
        <v>59</v>
      </c>
      <c r="B34" s="5">
        <v>45</v>
      </c>
      <c r="C34" s="6">
        <v>0.95699999999999996</v>
      </c>
      <c r="D34" s="5">
        <v>45</v>
      </c>
      <c r="E34" s="5">
        <v>15</v>
      </c>
      <c r="F34" s="6">
        <v>0.44800000000000001</v>
      </c>
      <c r="G34" s="5">
        <v>30</v>
      </c>
      <c r="H34" s="5">
        <v>35</v>
      </c>
      <c r="I34" s="6">
        <v>0.78700000000000003</v>
      </c>
      <c r="J34" s="5">
        <v>45</v>
      </c>
      <c r="K34" s="5">
        <v>40</v>
      </c>
      <c r="L34" s="6">
        <v>0.80800000000000005</v>
      </c>
      <c r="M34" s="5">
        <v>50</v>
      </c>
      <c r="N34" s="5">
        <v>35</v>
      </c>
      <c r="O34" s="6">
        <v>0.745</v>
      </c>
      <c r="P34" s="5">
        <v>45</v>
      </c>
      <c r="Q34" s="5">
        <v>35</v>
      </c>
      <c r="R34" s="6">
        <v>0.82499999999999996</v>
      </c>
      <c r="S34" s="5">
        <v>40</v>
      </c>
      <c r="T34" s="5">
        <v>20</v>
      </c>
      <c r="U34" s="6">
        <v>0.55000000000000004</v>
      </c>
      <c r="V34" s="5">
        <v>40</v>
      </c>
    </row>
    <row r="35" spans="1:22" x14ac:dyDescent="0.35">
      <c r="A35" t="s">
        <v>60</v>
      </c>
      <c r="B35" s="5">
        <v>20</v>
      </c>
      <c r="C35" s="6">
        <v>0.73099999999999998</v>
      </c>
      <c r="D35" s="5">
        <v>25</v>
      </c>
      <c r="E35" s="5">
        <v>15</v>
      </c>
      <c r="F35" s="6">
        <v>0.93300000000000005</v>
      </c>
      <c r="G35" s="5">
        <v>15</v>
      </c>
      <c r="H35" s="4" t="s">
        <v>29</v>
      </c>
      <c r="I35" s="4" t="s">
        <v>29</v>
      </c>
      <c r="J35" s="4" t="s">
        <v>29</v>
      </c>
      <c r="K35" s="5">
        <v>20</v>
      </c>
      <c r="L35" s="6">
        <v>0.90900000000000003</v>
      </c>
      <c r="M35" s="5">
        <v>20</v>
      </c>
      <c r="N35" s="4" t="s">
        <v>29</v>
      </c>
      <c r="O35" s="4" t="s">
        <v>29</v>
      </c>
      <c r="P35" s="5">
        <v>5</v>
      </c>
      <c r="Q35" s="5">
        <v>10</v>
      </c>
      <c r="R35" s="6">
        <v>0.8</v>
      </c>
      <c r="S35" s="5">
        <v>15</v>
      </c>
      <c r="T35" s="4" t="s">
        <v>29</v>
      </c>
      <c r="U35" s="4" t="s">
        <v>29</v>
      </c>
      <c r="V35" s="5">
        <v>5</v>
      </c>
    </row>
    <row r="36" spans="1:22" x14ac:dyDescent="0.35">
      <c r="A36" t="s">
        <v>61</v>
      </c>
      <c r="B36" s="5">
        <v>190</v>
      </c>
      <c r="C36" s="6">
        <v>0.90500000000000003</v>
      </c>
      <c r="D36" s="5">
        <v>210</v>
      </c>
      <c r="E36" s="5">
        <v>180</v>
      </c>
      <c r="F36" s="6">
        <v>0.92700000000000005</v>
      </c>
      <c r="G36" s="5">
        <v>190</v>
      </c>
      <c r="H36" s="5">
        <v>135</v>
      </c>
      <c r="I36" s="6">
        <v>0.93799999999999994</v>
      </c>
      <c r="J36" s="5">
        <v>145</v>
      </c>
      <c r="K36" s="5">
        <v>135</v>
      </c>
      <c r="L36" s="6">
        <v>0.94399999999999995</v>
      </c>
      <c r="M36" s="5">
        <v>145</v>
      </c>
      <c r="N36" s="5">
        <v>50</v>
      </c>
      <c r="O36" s="6">
        <v>0.83299999999999996</v>
      </c>
      <c r="P36" s="5">
        <v>60</v>
      </c>
      <c r="Q36" s="5">
        <v>110</v>
      </c>
      <c r="R36" s="6">
        <v>0.95699999999999996</v>
      </c>
      <c r="S36" s="5">
        <v>115</v>
      </c>
      <c r="T36" s="5">
        <v>60</v>
      </c>
      <c r="U36" s="6">
        <v>0.82899999999999996</v>
      </c>
      <c r="V36" s="5">
        <v>70</v>
      </c>
    </row>
    <row r="37" spans="1:22" x14ac:dyDescent="0.35">
      <c r="A37" t="s">
        <v>62</v>
      </c>
      <c r="B37" s="5">
        <v>50</v>
      </c>
      <c r="C37" s="6">
        <v>0.98</v>
      </c>
      <c r="D37" s="5">
        <v>50</v>
      </c>
      <c r="E37" s="5">
        <v>40</v>
      </c>
      <c r="F37" s="6">
        <v>0.95199999999999996</v>
      </c>
      <c r="G37" s="5">
        <v>40</v>
      </c>
      <c r="H37" s="4" t="s">
        <v>29</v>
      </c>
      <c r="I37" s="4" t="s">
        <v>29</v>
      </c>
      <c r="J37" s="5">
        <v>10</v>
      </c>
      <c r="K37" s="5">
        <v>20</v>
      </c>
      <c r="L37" s="6">
        <v>0.78600000000000003</v>
      </c>
      <c r="M37" s="5">
        <v>30</v>
      </c>
      <c r="N37" s="4" t="s">
        <v>29</v>
      </c>
      <c r="O37" s="4" t="s">
        <v>29</v>
      </c>
      <c r="P37" s="5">
        <v>10</v>
      </c>
      <c r="Q37" s="5">
        <v>25</v>
      </c>
      <c r="R37" s="6">
        <v>0.8</v>
      </c>
      <c r="S37" s="5">
        <v>30</v>
      </c>
      <c r="T37" s="5">
        <v>20</v>
      </c>
      <c r="U37" s="6">
        <v>0.51400000000000001</v>
      </c>
      <c r="V37" s="5">
        <v>35</v>
      </c>
    </row>
    <row r="38" spans="1:22" x14ac:dyDescent="0.35">
      <c r="A38" t="s">
        <v>63</v>
      </c>
      <c r="B38" s="5">
        <v>55</v>
      </c>
      <c r="C38" s="6">
        <v>0.85499999999999998</v>
      </c>
      <c r="D38" s="5">
        <v>60</v>
      </c>
      <c r="E38" s="5">
        <v>60</v>
      </c>
      <c r="F38" s="6">
        <v>0.92400000000000004</v>
      </c>
      <c r="G38" s="5">
        <v>65</v>
      </c>
      <c r="H38" s="5">
        <v>45</v>
      </c>
      <c r="I38" s="6">
        <v>0.84599999999999997</v>
      </c>
      <c r="J38" s="5">
        <v>50</v>
      </c>
      <c r="K38" s="5">
        <v>20</v>
      </c>
      <c r="L38" s="6">
        <v>0.46700000000000003</v>
      </c>
      <c r="M38" s="5">
        <v>45</v>
      </c>
      <c r="N38" s="5">
        <v>20</v>
      </c>
      <c r="O38" s="6">
        <v>0.45700000000000002</v>
      </c>
      <c r="P38" s="5">
        <v>45</v>
      </c>
      <c r="Q38" s="5">
        <v>25</v>
      </c>
      <c r="R38" s="6">
        <v>0.60499999999999998</v>
      </c>
      <c r="S38" s="5">
        <v>40</v>
      </c>
      <c r="T38" s="5">
        <v>25</v>
      </c>
      <c r="U38" s="6">
        <v>1</v>
      </c>
      <c r="V38" s="5">
        <v>25</v>
      </c>
    </row>
    <row r="39" spans="1:22" x14ac:dyDescent="0.35">
      <c r="A39" t="s">
        <v>64</v>
      </c>
      <c r="B39" s="5">
        <v>20</v>
      </c>
      <c r="C39" s="6">
        <v>0.94699999999999995</v>
      </c>
      <c r="D39" s="5">
        <v>20</v>
      </c>
      <c r="E39" s="4" t="s">
        <v>29</v>
      </c>
      <c r="F39" s="4" t="s">
        <v>29</v>
      </c>
      <c r="G39" s="4" t="s">
        <v>29</v>
      </c>
      <c r="H39" s="5">
        <v>15</v>
      </c>
      <c r="I39" s="6">
        <v>0.625</v>
      </c>
      <c r="J39" s="5">
        <v>25</v>
      </c>
      <c r="K39" s="5">
        <v>10</v>
      </c>
      <c r="L39" s="6">
        <v>1</v>
      </c>
      <c r="M39" s="5">
        <v>10</v>
      </c>
      <c r="N39" s="4" t="s">
        <v>29</v>
      </c>
      <c r="O39" s="4" t="s">
        <v>29</v>
      </c>
      <c r="P39" s="4" t="s">
        <v>29</v>
      </c>
      <c r="Q39" s="4" t="s">
        <v>30</v>
      </c>
      <c r="R39" s="4" t="s">
        <v>30</v>
      </c>
      <c r="S39" s="5">
        <v>0</v>
      </c>
      <c r="T39" s="4" t="s">
        <v>29</v>
      </c>
      <c r="U39" s="4" t="s">
        <v>29</v>
      </c>
      <c r="V39" s="4" t="s">
        <v>29</v>
      </c>
    </row>
    <row r="40" spans="1:22" x14ac:dyDescent="0.35">
      <c r="A40" t="s">
        <v>65</v>
      </c>
      <c r="B40" s="5">
        <v>50</v>
      </c>
      <c r="C40" s="6">
        <v>0.76100000000000001</v>
      </c>
      <c r="D40" s="5">
        <v>65</v>
      </c>
      <c r="E40" s="5">
        <v>120</v>
      </c>
      <c r="F40" s="6">
        <v>1</v>
      </c>
      <c r="G40" s="5">
        <v>120</v>
      </c>
      <c r="H40" s="5">
        <v>30</v>
      </c>
      <c r="I40" s="6">
        <v>0.81599999999999995</v>
      </c>
      <c r="J40" s="5">
        <v>40</v>
      </c>
      <c r="K40" s="5">
        <v>30</v>
      </c>
      <c r="L40" s="6">
        <v>0.90300000000000002</v>
      </c>
      <c r="M40" s="5">
        <v>30</v>
      </c>
      <c r="N40" s="5">
        <v>15</v>
      </c>
      <c r="O40" s="6">
        <v>0.83299999999999996</v>
      </c>
      <c r="P40" s="5">
        <v>20</v>
      </c>
      <c r="Q40" s="5">
        <v>20</v>
      </c>
      <c r="R40" s="6">
        <v>0.78300000000000003</v>
      </c>
      <c r="S40" s="5">
        <v>25</v>
      </c>
      <c r="T40" s="5">
        <v>40</v>
      </c>
      <c r="U40" s="6">
        <v>0.85699999999999998</v>
      </c>
      <c r="V40" s="5">
        <v>50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1490</v>
      </c>
      <c r="C42" s="8">
        <v>0.89600000000000002</v>
      </c>
      <c r="D42" s="7">
        <v>1660</v>
      </c>
      <c r="E42" s="7">
        <v>1320</v>
      </c>
      <c r="F42" s="8">
        <v>0.877</v>
      </c>
      <c r="G42" s="7">
        <v>1505</v>
      </c>
      <c r="H42" s="7">
        <v>970</v>
      </c>
      <c r="I42" s="8">
        <v>0.872</v>
      </c>
      <c r="J42" s="7">
        <v>1115</v>
      </c>
      <c r="K42" s="7">
        <v>1100</v>
      </c>
      <c r="L42" s="8">
        <v>0.82599999999999996</v>
      </c>
      <c r="M42" s="7">
        <v>1330</v>
      </c>
      <c r="N42" s="7">
        <v>935</v>
      </c>
      <c r="O42" s="8">
        <v>0.83299999999999996</v>
      </c>
      <c r="P42" s="7">
        <v>1120</v>
      </c>
      <c r="Q42" s="7">
        <v>1150</v>
      </c>
      <c r="R42" s="8">
        <v>0.90100000000000002</v>
      </c>
      <c r="S42" s="7">
        <v>1280</v>
      </c>
      <c r="T42" s="7">
        <v>1175</v>
      </c>
      <c r="U42" s="8">
        <v>0.84599999999999997</v>
      </c>
      <c r="V42" s="7">
        <v>1390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114</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4" t="s">
        <v>29</v>
      </c>
      <c r="E5" s="5">
        <v>5</v>
      </c>
      <c r="F5" s="6">
        <v>0.85699999999999998</v>
      </c>
      <c r="G5" s="5">
        <v>5</v>
      </c>
      <c r="H5" s="5">
        <v>5</v>
      </c>
      <c r="I5" s="6">
        <v>1</v>
      </c>
      <c r="J5" s="5">
        <v>5</v>
      </c>
      <c r="K5" s="4" t="s">
        <v>30</v>
      </c>
      <c r="L5" s="4" t="s">
        <v>30</v>
      </c>
      <c r="M5" s="5">
        <v>0</v>
      </c>
      <c r="N5" s="4" t="s">
        <v>30</v>
      </c>
      <c r="O5" s="4" t="s">
        <v>30</v>
      </c>
      <c r="P5" s="5">
        <v>0</v>
      </c>
      <c r="Q5" s="4" t="s">
        <v>30</v>
      </c>
      <c r="R5" s="4" t="s">
        <v>30</v>
      </c>
      <c r="S5" s="5">
        <v>0</v>
      </c>
      <c r="T5" s="5">
        <v>5</v>
      </c>
      <c r="U5" s="6">
        <v>1</v>
      </c>
      <c r="V5" s="5">
        <v>5</v>
      </c>
    </row>
    <row r="6" spans="1:22" x14ac:dyDescent="0.35">
      <c r="A6" t="s">
        <v>31</v>
      </c>
      <c r="B6" s="5">
        <v>125</v>
      </c>
      <c r="C6" s="6">
        <v>0.94699999999999995</v>
      </c>
      <c r="D6" s="5">
        <v>130</v>
      </c>
      <c r="E6" s="5">
        <v>80</v>
      </c>
      <c r="F6" s="6">
        <v>0.92900000000000005</v>
      </c>
      <c r="G6" s="5">
        <v>85</v>
      </c>
      <c r="H6" s="5">
        <v>95</v>
      </c>
      <c r="I6" s="6">
        <v>0.95899999999999996</v>
      </c>
      <c r="J6" s="5">
        <v>95</v>
      </c>
      <c r="K6" s="5">
        <v>120</v>
      </c>
      <c r="L6" s="6">
        <v>0.96799999999999997</v>
      </c>
      <c r="M6" s="5">
        <v>125</v>
      </c>
      <c r="N6" s="5">
        <v>70</v>
      </c>
      <c r="O6" s="6">
        <v>0.96</v>
      </c>
      <c r="P6" s="5">
        <v>75</v>
      </c>
      <c r="Q6" s="5">
        <v>100</v>
      </c>
      <c r="R6" s="6">
        <v>0.97099999999999997</v>
      </c>
      <c r="S6" s="5">
        <v>105</v>
      </c>
      <c r="T6" s="5">
        <v>80</v>
      </c>
      <c r="U6" s="6">
        <v>0.97599999999999998</v>
      </c>
      <c r="V6" s="5">
        <v>85</v>
      </c>
    </row>
    <row r="7" spans="1:22" x14ac:dyDescent="0.35">
      <c r="A7" t="s">
        <v>32</v>
      </c>
      <c r="B7" s="4" t="s">
        <v>29</v>
      </c>
      <c r="C7" s="4" t="s">
        <v>29</v>
      </c>
      <c r="D7" s="5">
        <v>5</v>
      </c>
      <c r="E7" s="4" t="s">
        <v>29</v>
      </c>
      <c r="F7" s="4" t="s">
        <v>29</v>
      </c>
      <c r="G7" s="4" t="s">
        <v>29</v>
      </c>
      <c r="H7" s="4" t="s">
        <v>29</v>
      </c>
      <c r="I7" s="4" t="s">
        <v>29</v>
      </c>
      <c r="J7" s="4" t="s">
        <v>29</v>
      </c>
      <c r="K7" s="5">
        <v>5</v>
      </c>
      <c r="L7" s="6">
        <v>0.83299999999999996</v>
      </c>
      <c r="M7" s="5">
        <v>5</v>
      </c>
      <c r="N7" s="4" t="s">
        <v>29</v>
      </c>
      <c r="O7" s="4" t="s">
        <v>29</v>
      </c>
      <c r="P7" s="4" t="s">
        <v>29</v>
      </c>
      <c r="Q7" s="4" t="s">
        <v>29</v>
      </c>
      <c r="R7" s="4" t="s">
        <v>29</v>
      </c>
      <c r="S7" s="5">
        <v>5</v>
      </c>
      <c r="T7" s="5">
        <v>5</v>
      </c>
      <c r="U7" s="6">
        <v>1</v>
      </c>
      <c r="V7" s="5">
        <v>5</v>
      </c>
    </row>
    <row r="8" spans="1:22" x14ac:dyDescent="0.35">
      <c r="A8" t="s">
        <v>33</v>
      </c>
      <c r="B8" s="4" t="s">
        <v>29</v>
      </c>
      <c r="C8" s="4" t="s">
        <v>29</v>
      </c>
      <c r="D8" s="4" t="s">
        <v>29</v>
      </c>
      <c r="E8" s="4" t="s">
        <v>29</v>
      </c>
      <c r="F8" s="4" t="s">
        <v>29</v>
      </c>
      <c r="G8" s="4" t="s">
        <v>29</v>
      </c>
      <c r="H8" s="5">
        <v>10</v>
      </c>
      <c r="I8" s="6">
        <v>0.90900000000000003</v>
      </c>
      <c r="J8" s="5">
        <v>10</v>
      </c>
      <c r="K8" s="5">
        <v>5</v>
      </c>
      <c r="L8" s="6">
        <v>1</v>
      </c>
      <c r="M8" s="5">
        <v>5</v>
      </c>
      <c r="N8" s="4" t="s">
        <v>29</v>
      </c>
      <c r="O8" s="4" t="s">
        <v>29</v>
      </c>
      <c r="P8" s="4" t="s">
        <v>29</v>
      </c>
      <c r="Q8" s="5">
        <v>10</v>
      </c>
      <c r="R8" s="6">
        <v>1</v>
      </c>
      <c r="S8" s="5">
        <v>10</v>
      </c>
      <c r="T8" s="5">
        <v>5</v>
      </c>
      <c r="U8" s="6">
        <v>1</v>
      </c>
      <c r="V8" s="5">
        <v>5</v>
      </c>
    </row>
    <row r="9" spans="1:22" x14ac:dyDescent="0.35">
      <c r="A9" t="s">
        <v>34</v>
      </c>
      <c r="B9" s="5">
        <v>10</v>
      </c>
      <c r="C9" s="6">
        <v>1</v>
      </c>
      <c r="D9" s="5">
        <v>10</v>
      </c>
      <c r="E9" s="4" t="s">
        <v>29</v>
      </c>
      <c r="F9" s="4" t="s">
        <v>29</v>
      </c>
      <c r="G9" s="5">
        <v>5</v>
      </c>
      <c r="H9" s="4" t="s">
        <v>29</v>
      </c>
      <c r="I9" s="4" t="s">
        <v>29</v>
      </c>
      <c r="J9" s="5">
        <v>5</v>
      </c>
      <c r="K9" s="5">
        <v>15</v>
      </c>
      <c r="L9" s="6">
        <v>1</v>
      </c>
      <c r="M9" s="5">
        <v>15</v>
      </c>
      <c r="N9" s="4" t="s">
        <v>30</v>
      </c>
      <c r="O9" s="4" t="s">
        <v>30</v>
      </c>
      <c r="P9" s="5">
        <v>0</v>
      </c>
      <c r="Q9" s="4" t="s">
        <v>30</v>
      </c>
      <c r="R9" s="4" t="s">
        <v>30</v>
      </c>
      <c r="S9" s="5">
        <v>0</v>
      </c>
      <c r="T9" s="4" t="s">
        <v>30</v>
      </c>
      <c r="U9" s="4" t="s">
        <v>30</v>
      </c>
      <c r="V9" s="5">
        <v>0</v>
      </c>
    </row>
    <row r="10" spans="1:22" x14ac:dyDescent="0.35">
      <c r="A10" t="s">
        <v>35</v>
      </c>
      <c r="B10" s="4" t="s">
        <v>29</v>
      </c>
      <c r="C10" s="4" t="s">
        <v>29</v>
      </c>
      <c r="D10" s="4" t="s">
        <v>29</v>
      </c>
      <c r="E10" s="4" t="s">
        <v>30</v>
      </c>
      <c r="F10" s="4" t="s">
        <v>30</v>
      </c>
      <c r="G10" s="5">
        <v>0</v>
      </c>
      <c r="H10" s="4" t="s">
        <v>29</v>
      </c>
      <c r="I10" s="4" t="s">
        <v>29</v>
      </c>
      <c r="J10" s="4" t="s">
        <v>29</v>
      </c>
      <c r="K10" s="4" t="s">
        <v>30</v>
      </c>
      <c r="L10" s="4" t="s">
        <v>30</v>
      </c>
      <c r="M10" s="5">
        <v>0</v>
      </c>
      <c r="N10" s="4" t="s">
        <v>30</v>
      </c>
      <c r="O10" s="4" t="s">
        <v>30</v>
      </c>
      <c r="P10" s="5">
        <v>0</v>
      </c>
      <c r="Q10" s="4" t="s">
        <v>29</v>
      </c>
      <c r="R10" s="4" t="s">
        <v>29</v>
      </c>
      <c r="S10" s="4" t="s">
        <v>29</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29</v>
      </c>
      <c r="I12" s="4" t="s">
        <v>29</v>
      </c>
      <c r="J12" s="4" t="s">
        <v>29</v>
      </c>
      <c r="K12" s="4" t="s">
        <v>30</v>
      </c>
      <c r="L12" s="4" t="s">
        <v>30</v>
      </c>
      <c r="M12" s="5">
        <v>0</v>
      </c>
      <c r="N12" s="4" t="s">
        <v>30</v>
      </c>
      <c r="O12" s="4" t="s">
        <v>30</v>
      </c>
      <c r="P12" s="5">
        <v>0</v>
      </c>
      <c r="Q12" s="4" t="s">
        <v>29</v>
      </c>
      <c r="R12" s="4" t="s">
        <v>29</v>
      </c>
      <c r="S12" s="4" t="s">
        <v>29</v>
      </c>
      <c r="T12" s="4" t="s">
        <v>29</v>
      </c>
      <c r="U12" s="4" t="s">
        <v>29</v>
      </c>
      <c r="V12" s="4" t="s">
        <v>29</v>
      </c>
    </row>
    <row r="13" spans="1:22" x14ac:dyDescent="0.35">
      <c r="A13" t="s">
        <v>38</v>
      </c>
      <c r="B13" s="5">
        <v>5</v>
      </c>
      <c r="C13" s="6">
        <v>1</v>
      </c>
      <c r="D13" s="5">
        <v>5</v>
      </c>
      <c r="E13" s="4" t="s">
        <v>30</v>
      </c>
      <c r="F13" s="4" t="s">
        <v>30</v>
      </c>
      <c r="G13" s="5">
        <v>0</v>
      </c>
      <c r="H13" s="5">
        <v>5</v>
      </c>
      <c r="I13" s="6">
        <v>1</v>
      </c>
      <c r="J13" s="5">
        <v>5</v>
      </c>
      <c r="K13" s="4" t="s">
        <v>30</v>
      </c>
      <c r="L13" s="4" t="s">
        <v>30</v>
      </c>
      <c r="M13" s="5">
        <v>0</v>
      </c>
      <c r="N13" s="4" t="s">
        <v>30</v>
      </c>
      <c r="O13" s="4" t="s">
        <v>30</v>
      </c>
      <c r="P13" s="5">
        <v>0</v>
      </c>
      <c r="Q13" s="4" t="s">
        <v>30</v>
      </c>
      <c r="R13" s="4" t="s">
        <v>30</v>
      </c>
      <c r="S13" s="5">
        <v>0</v>
      </c>
      <c r="T13" s="4" t="s">
        <v>29</v>
      </c>
      <c r="U13" s="4" t="s">
        <v>29</v>
      </c>
      <c r="V13" s="4" t="s">
        <v>29</v>
      </c>
    </row>
    <row r="14" spans="1:22" x14ac:dyDescent="0.35">
      <c r="A14" t="s">
        <v>39</v>
      </c>
      <c r="B14" s="4" t="s">
        <v>30</v>
      </c>
      <c r="C14" s="4" t="s">
        <v>30</v>
      </c>
      <c r="D14" s="5">
        <v>0</v>
      </c>
      <c r="E14" s="4" t="s">
        <v>30</v>
      </c>
      <c r="F14" s="4" t="s">
        <v>30</v>
      </c>
      <c r="G14" s="5">
        <v>0</v>
      </c>
      <c r="H14" s="4" t="s">
        <v>30</v>
      </c>
      <c r="I14" s="4" t="s">
        <v>30</v>
      </c>
      <c r="J14" s="5">
        <v>0</v>
      </c>
      <c r="K14" s="4" t="s">
        <v>29</v>
      </c>
      <c r="L14" s="4" t="s">
        <v>29</v>
      </c>
      <c r="M14" s="4" t="s">
        <v>29</v>
      </c>
      <c r="N14" s="4" t="s">
        <v>30</v>
      </c>
      <c r="O14" s="4" t="s">
        <v>30</v>
      </c>
      <c r="P14" s="5">
        <v>0</v>
      </c>
      <c r="Q14" s="4" t="s">
        <v>29</v>
      </c>
      <c r="R14" s="4" t="s">
        <v>29</v>
      </c>
      <c r="S14" s="4" t="s">
        <v>29</v>
      </c>
      <c r="T14" s="4" t="s">
        <v>30</v>
      </c>
      <c r="U14" s="4" t="s">
        <v>30</v>
      </c>
      <c r="V14" s="5">
        <v>0</v>
      </c>
    </row>
    <row r="15" spans="1:22" x14ac:dyDescent="0.35">
      <c r="A15" t="s">
        <v>40</v>
      </c>
      <c r="B15" s="5">
        <v>40</v>
      </c>
      <c r="C15" s="6">
        <v>0.97599999999999998</v>
      </c>
      <c r="D15" s="5">
        <v>40</v>
      </c>
      <c r="E15" s="5">
        <v>40</v>
      </c>
      <c r="F15" s="6">
        <v>0.97599999999999998</v>
      </c>
      <c r="G15" s="5">
        <v>40</v>
      </c>
      <c r="H15" s="5">
        <v>45</v>
      </c>
      <c r="I15" s="6">
        <v>0.95899999999999996</v>
      </c>
      <c r="J15" s="5">
        <v>50</v>
      </c>
      <c r="K15" s="5">
        <v>30</v>
      </c>
      <c r="L15" s="6">
        <v>0.97</v>
      </c>
      <c r="M15" s="5">
        <v>35</v>
      </c>
      <c r="N15" s="5">
        <v>25</v>
      </c>
      <c r="O15" s="6">
        <v>0.95799999999999996</v>
      </c>
      <c r="P15" s="5">
        <v>25</v>
      </c>
      <c r="Q15" s="5">
        <v>35</v>
      </c>
      <c r="R15" s="6">
        <v>0.94399999999999995</v>
      </c>
      <c r="S15" s="5">
        <v>35</v>
      </c>
      <c r="T15" s="5">
        <v>30</v>
      </c>
      <c r="U15" s="6">
        <v>1</v>
      </c>
      <c r="V15" s="5">
        <v>30</v>
      </c>
    </row>
    <row r="16" spans="1:22" x14ac:dyDescent="0.35">
      <c r="A16" t="s">
        <v>41</v>
      </c>
      <c r="B16" s="5">
        <v>5</v>
      </c>
      <c r="C16" s="6">
        <v>0.75</v>
      </c>
      <c r="D16" s="5">
        <v>10</v>
      </c>
      <c r="E16" s="4" t="s">
        <v>30</v>
      </c>
      <c r="F16" s="4" t="s">
        <v>30</v>
      </c>
      <c r="G16" s="5">
        <v>0</v>
      </c>
      <c r="H16" s="4" t="s">
        <v>29</v>
      </c>
      <c r="I16" s="4" t="s">
        <v>29</v>
      </c>
      <c r="J16" s="4" t="s">
        <v>29</v>
      </c>
      <c r="K16" s="4" t="s">
        <v>30</v>
      </c>
      <c r="L16" s="4" t="s">
        <v>30</v>
      </c>
      <c r="M16" s="5">
        <v>0</v>
      </c>
      <c r="N16" s="4" t="s">
        <v>29</v>
      </c>
      <c r="O16" s="4" t="s">
        <v>29</v>
      </c>
      <c r="P16" s="4" t="s">
        <v>29</v>
      </c>
      <c r="Q16" s="4" t="s">
        <v>29</v>
      </c>
      <c r="R16" s="4" t="s">
        <v>29</v>
      </c>
      <c r="S16" s="4" t="s">
        <v>29</v>
      </c>
      <c r="T16" s="4" t="s">
        <v>30</v>
      </c>
      <c r="U16" s="4" t="s">
        <v>30</v>
      </c>
      <c r="V16" s="5">
        <v>0</v>
      </c>
    </row>
    <row r="17" spans="1:22" x14ac:dyDescent="0.35">
      <c r="A17" t="s">
        <v>42</v>
      </c>
      <c r="B17" s="4" t="s">
        <v>29</v>
      </c>
      <c r="C17" s="4" t="s">
        <v>29</v>
      </c>
      <c r="D17" s="4" t="s">
        <v>29</v>
      </c>
      <c r="E17" s="4" t="s">
        <v>29</v>
      </c>
      <c r="F17" s="4" t="s">
        <v>29</v>
      </c>
      <c r="G17" s="4" t="s">
        <v>29</v>
      </c>
      <c r="H17" s="5">
        <v>5</v>
      </c>
      <c r="I17" s="6">
        <v>0.85699999999999998</v>
      </c>
      <c r="J17" s="5">
        <v>5</v>
      </c>
      <c r="K17" s="5">
        <v>15</v>
      </c>
      <c r="L17" s="6">
        <v>1</v>
      </c>
      <c r="M17" s="5">
        <v>15</v>
      </c>
      <c r="N17" s="4" t="s">
        <v>29</v>
      </c>
      <c r="O17" s="4" t="s">
        <v>29</v>
      </c>
      <c r="P17" s="4" t="s">
        <v>29</v>
      </c>
      <c r="Q17" s="4" t="s">
        <v>29</v>
      </c>
      <c r="R17" s="4" t="s">
        <v>29</v>
      </c>
      <c r="S17" s="4" t="s">
        <v>29</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4" t="s">
        <v>29</v>
      </c>
      <c r="F19" s="4" t="s">
        <v>29</v>
      </c>
      <c r="G19" s="4" t="s">
        <v>29</v>
      </c>
      <c r="H19" s="4" t="s">
        <v>30</v>
      </c>
      <c r="I19" s="4" t="s">
        <v>30</v>
      </c>
      <c r="J19" s="5">
        <v>0</v>
      </c>
      <c r="K19" s="4" t="s">
        <v>29</v>
      </c>
      <c r="L19" s="4" t="s">
        <v>29</v>
      </c>
      <c r="M19" s="4" t="s">
        <v>29</v>
      </c>
      <c r="N19" s="4" t="s">
        <v>30</v>
      </c>
      <c r="O19" s="4" t="s">
        <v>30</v>
      </c>
      <c r="P19" s="5">
        <v>0</v>
      </c>
      <c r="Q19" s="4" t="s">
        <v>29</v>
      </c>
      <c r="R19" s="4" t="s">
        <v>29</v>
      </c>
      <c r="S19" s="4" t="s">
        <v>29</v>
      </c>
      <c r="T19" s="4" t="s">
        <v>29</v>
      </c>
      <c r="U19" s="4" t="s">
        <v>29</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10</v>
      </c>
      <c r="C22" s="6">
        <v>0.9</v>
      </c>
      <c r="D22" s="5">
        <v>10</v>
      </c>
      <c r="E22" s="5">
        <v>5</v>
      </c>
      <c r="F22" s="6">
        <v>1</v>
      </c>
      <c r="G22" s="5">
        <v>5</v>
      </c>
      <c r="H22" s="4" t="s">
        <v>29</v>
      </c>
      <c r="I22" s="4" t="s">
        <v>29</v>
      </c>
      <c r="J22" s="4" t="s">
        <v>29</v>
      </c>
      <c r="K22" s="5">
        <v>15</v>
      </c>
      <c r="L22" s="6">
        <v>1</v>
      </c>
      <c r="M22" s="5">
        <v>15</v>
      </c>
      <c r="N22" s="5">
        <v>10</v>
      </c>
      <c r="O22" s="6">
        <v>1</v>
      </c>
      <c r="P22" s="5">
        <v>10</v>
      </c>
      <c r="Q22" s="5">
        <v>5</v>
      </c>
      <c r="R22" s="6">
        <v>1</v>
      </c>
      <c r="S22" s="5">
        <v>5</v>
      </c>
      <c r="T22" s="5">
        <v>5</v>
      </c>
      <c r="U22" s="6">
        <v>0.71399999999999997</v>
      </c>
      <c r="V22" s="5">
        <v>5</v>
      </c>
    </row>
    <row r="23" spans="1:22" x14ac:dyDescent="0.35">
      <c r="A23" t="s">
        <v>48</v>
      </c>
      <c r="B23" s="4" t="s">
        <v>30</v>
      </c>
      <c r="C23" s="4" t="s">
        <v>30</v>
      </c>
      <c r="D23" s="5">
        <v>0</v>
      </c>
      <c r="E23" s="4" t="s">
        <v>29</v>
      </c>
      <c r="F23" s="4" t="s">
        <v>29</v>
      </c>
      <c r="G23" s="4" t="s">
        <v>29</v>
      </c>
      <c r="H23" s="4" t="s">
        <v>30</v>
      </c>
      <c r="I23" s="4" t="s">
        <v>30</v>
      </c>
      <c r="J23" s="5">
        <v>0</v>
      </c>
      <c r="K23" s="4" t="s">
        <v>29</v>
      </c>
      <c r="L23" s="4" t="s">
        <v>29</v>
      </c>
      <c r="M23" s="4" t="s">
        <v>29</v>
      </c>
      <c r="N23" s="4" t="s">
        <v>29</v>
      </c>
      <c r="O23" s="4" t="s">
        <v>29</v>
      </c>
      <c r="P23" s="4" t="s">
        <v>29</v>
      </c>
      <c r="Q23" s="4" t="s">
        <v>30</v>
      </c>
      <c r="R23" s="4" t="s">
        <v>30</v>
      </c>
      <c r="S23" s="5">
        <v>0</v>
      </c>
      <c r="T23" s="4" t="s">
        <v>29</v>
      </c>
      <c r="U23" s="4" t="s">
        <v>29</v>
      </c>
      <c r="V23" s="4" t="s">
        <v>29</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29</v>
      </c>
      <c r="U24" s="4" t="s">
        <v>29</v>
      </c>
      <c r="V24" s="4" t="s">
        <v>29</v>
      </c>
    </row>
    <row r="25" spans="1:22" x14ac:dyDescent="0.35">
      <c r="A25" t="s">
        <v>50</v>
      </c>
      <c r="B25" s="5">
        <v>15</v>
      </c>
      <c r="C25" s="6">
        <v>1</v>
      </c>
      <c r="D25" s="5">
        <v>15</v>
      </c>
      <c r="E25" s="5">
        <v>15</v>
      </c>
      <c r="F25" s="6">
        <v>0.92900000000000005</v>
      </c>
      <c r="G25" s="5">
        <v>15</v>
      </c>
      <c r="H25" s="5">
        <v>15</v>
      </c>
      <c r="I25" s="6">
        <v>1</v>
      </c>
      <c r="J25" s="5">
        <v>15</v>
      </c>
      <c r="K25" s="5">
        <v>15</v>
      </c>
      <c r="L25" s="6">
        <v>1</v>
      </c>
      <c r="M25" s="5">
        <v>15</v>
      </c>
      <c r="N25" s="5">
        <v>10</v>
      </c>
      <c r="O25" s="6">
        <v>0.91700000000000004</v>
      </c>
      <c r="P25" s="5">
        <v>10</v>
      </c>
      <c r="Q25" s="5">
        <v>20</v>
      </c>
      <c r="R25" s="6">
        <v>1</v>
      </c>
      <c r="S25" s="5">
        <v>20</v>
      </c>
      <c r="T25" s="5">
        <v>15</v>
      </c>
      <c r="U25" s="6">
        <v>0.86699999999999999</v>
      </c>
      <c r="V25" s="5">
        <v>15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29</v>
      </c>
      <c r="C28" s="4" t="s">
        <v>29</v>
      </c>
      <c r="D28" s="4" t="s">
        <v>29</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5">
        <v>25</v>
      </c>
      <c r="I29" s="6">
        <v>1</v>
      </c>
      <c r="J29" s="5">
        <v>25</v>
      </c>
      <c r="K29" s="5">
        <v>5</v>
      </c>
      <c r="L29" s="6">
        <v>0.875</v>
      </c>
      <c r="M29" s="5">
        <v>10</v>
      </c>
      <c r="N29" s="4" t="s">
        <v>29</v>
      </c>
      <c r="O29" s="4" t="s">
        <v>29</v>
      </c>
      <c r="P29" s="4" t="s">
        <v>29</v>
      </c>
      <c r="Q29" s="4" t="s">
        <v>29</v>
      </c>
      <c r="R29" s="4" t="s">
        <v>29</v>
      </c>
      <c r="S29" s="5">
        <v>5</v>
      </c>
      <c r="T29" s="4" t="s">
        <v>29</v>
      </c>
      <c r="U29" s="4" t="s">
        <v>29</v>
      </c>
      <c r="V29" s="4" t="s">
        <v>29</v>
      </c>
    </row>
    <row r="30" spans="1:22" x14ac:dyDescent="0.35">
      <c r="A30" t="s">
        <v>55</v>
      </c>
      <c r="B30" s="5">
        <v>15</v>
      </c>
      <c r="C30" s="6">
        <v>1</v>
      </c>
      <c r="D30" s="5">
        <v>15</v>
      </c>
      <c r="E30" s="5">
        <v>5</v>
      </c>
      <c r="F30" s="6">
        <v>0.83299999999999996</v>
      </c>
      <c r="G30" s="5">
        <v>5</v>
      </c>
      <c r="H30" s="5">
        <v>5</v>
      </c>
      <c r="I30" s="6">
        <v>0.75</v>
      </c>
      <c r="J30" s="5">
        <v>10</v>
      </c>
      <c r="K30" s="5">
        <v>10</v>
      </c>
      <c r="L30" s="6">
        <v>0.88900000000000001</v>
      </c>
      <c r="M30" s="5">
        <v>10</v>
      </c>
      <c r="N30" s="5">
        <v>5</v>
      </c>
      <c r="O30" s="6">
        <v>1</v>
      </c>
      <c r="P30" s="5">
        <v>5</v>
      </c>
      <c r="Q30" s="5">
        <v>20</v>
      </c>
      <c r="R30" s="6">
        <v>1</v>
      </c>
      <c r="S30" s="5">
        <v>20</v>
      </c>
      <c r="T30" s="5">
        <v>5</v>
      </c>
      <c r="U30" s="6">
        <v>1</v>
      </c>
      <c r="V30" s="5">
        <v>5</v>
      </c>
    </row>
    <row r="31" spans="1:22" x14ac:dyDescent="0.35">
      <c r="A31" t="s">
        <v>56</v>
      </c>
      <c r="B31" s="4" t="s">
        <v>29</v>
      </c>
      <c r="C31" s="4" t="s">
        <v>29</v>
      </c>
      <c r="D31" s="4" t="s">
        <v>29</v>
      </c>
      <c r="E31" s="4" t="s">
        <v>30</v>
      </c>
      <c r="F31" s="4" t="s">
        <v>30</v>
      </c>
      <c r="G31" s="5">
        <v>0</v>
      </c>
      <c r="H31" s="4" t="s">
        <v>30</v>
      </c>
      <c r="I31" s="4" t="s">
        <v>30</v>
      </c>
      <c r="J31" s="5">
        <v>0</v>
      </c>
      <c r="K31" s="4" t="s">
        <v>29</v>
      </c>
      <c r="L31" s="4" t="s">
        <v>29</v>
      </c>
      <c r="M31" s="4" t="s">
        <v>29</v>
      </c>
      <c r="N31" s="4" t="s">
        <v>30</v>
      </c>
      <c r="O31" s="4" t="s">
        <v>30</v>
      </c>
      <c r="P31" s="5">
        <v>0</v>
      </c>
      <c r="Q31" s="4" t="s">
        <v>29</v>
      </c>
      <c r="R31" s="4" t="s">
        <v>29</v>
      </c>
      <c r="S31" s="4" t="s">
        <v>29</v>
      </c>
      <c r="T31" s="4" t="s">
        <v>29</v>
      </c>
      <c r="U31" s="4" t="s">
        <v>29</v>
      </c>
      <c r="V31" s="4" t="s">
        <v>29</v>
      </c>
    </row>
    <row r="32" spans="1:22" x14ac:dyDescent="0.35">
      <c r="A32" t="s">
        <v>57</v>
      </c>
      <c r="B32" s="4" t="s">
        <v>29</v>
      </c>
      <c r="C32" s="4" t="s">
        <v>29</v>
      </c>
      <c r="D32" s="4" t="s">
        <v>29</v>
      </c>
      <c r="E32" s="4" t="s">
        <v>29</v>
      </c>
      <c r="F32" s="4" t="s">
        <v>29</v>
      </c>
      <c r="G32" s="4" t="s">
        <v>29</v>
      </c>
      <c r="H32" s="4" t="s">
        <v>30</v>
      </c>
      <c r="I32" s="4" t="s">
        <v>30</v>
      </c>
      <c r="J32" s="5">
        <v>0</v>
      </c>
      <c r="K32" s="4" t="s">
        <v>29</v>
      </c>
      <c r="L32" s="4" t="s">
        <v>29</v>
      </c>
      <c r="M32" s="4" t="s">
        <v>29</v>
      </c>
      <c r="N32" s="4" t="s">
        <v>30</v>
      </c>
      <c r="O32" s="4" t="s">
        <v>30</v>
      </c>
      <c r="P32" s="5">
        <v>0</v>
      </c>
      <c r="Q32" s="4" t="s">
        <v>30</v>
      </c>
      <c r="R32" s="4" t="s">
        <v>30</v>
      </c>
      <c r="S32" s="5">
        <v>0</v>
      </c>
      <c r="T32" s="4" t="s">
        <v>30</v>
      </c>
      <c r="U32" s="4" t="s">
        <v>30</v>
      </c>
      <c r="V32" s="5">
        <v>0</v>
      </c>
    </row>
    <row r="33" spans="1:22" x14ac:dyDescent="0.35">
      <c r="A33" t="s">
        <v>58</v>
      </c>
      <c r="B33" s="4" t="s">
        <v>29</v>
      </c>
      <c r="C33" s="4" t="s">
        <v>29</v>
      </c>
      <c r="D33" s="4" t="s">
        <v>29</v>
      </c>
      <c r="E33" s="5">
        <v>15</v>
      </c>
      <c r="F33" s="6">
        <v>0.92900000000000005</v>
      </c>
      <c r="G33" s="5">
        <v>15</v>
      </c>
      <c r="H33" s="5">
        <v>10</v>
      </c>
      <c r="I33" s="6">
        <v>1</v>
      </c>
      <c r="J33" s="5">
        <v>10</v>
      </c>
      <c r="K33" s="5">
        <v>20</v>
      </c>
      <c r="L33" s="6">
        <v>1</v>
      </c>
      <c r="M33" s="5">
        <v>20</v>
      </c>
      <c r="N33" s="4" t="s">
        <v>29</v>
      </c>
      <c r="O33" s="4" t="s">
        <v>29</v>
      </c>
      <c r="P33" s="4" t="s">
        <v>29</v>
      </c>
      <c r="Q33" s="5">
        <v>15</v>
      </c>
      <c r="R33" s="6">
        <v>1</v>
      </c>
      <c r="S33" s="5">
        <v>15</v>
      </c>
      <c r="T33" s="4" t="s">
        <v>30</v>
      </c>
      <c r="U33" s="4" t="s">
        <v>30</v>
      </c>
      <c r="V33" s="5">
        <v>0</v>
      </c>
    </row>
    <row r="34" spans="1:22" x14ac:dyDescent="0.35">
      <c r="A34" t="s">
        <v>59</v>
      </c>
      <c r="B34" s="4" t="s">
        <v>29</v>
      </c>
      <c r="C34" s="4" t="s">
        <v>29</v>
      </c>
      <c r="D34" s="4" t="s">
        <v>29</v>
      </c>
      <c r="E34" s="4" t="s">
        <v>29</v>
      </c>
      <c r="F34" s="4" t="s">
        <v>29</v>
      </c>
      <c r="G34" s="4" t="s">
        <v>29</v>
      </c>
      <c r="H34" s="4" t="s">
        <v>29</v>
      </c>
      <c r="I34" s="4" t="s">
        <v>29</v>
      </c>
      <c r="J34" s="4" t="s">
        <v>29</v>
      </c>
      <c r="K34" s="5">
        <v>5</v>
      </c>
      <c r="L34" s="6">
        <v>1</v>
      </c>
      <c r="M34" s="5">
        <v>5</v>
      </c>
      <c r="N34" s="5">
        <v>10</v>
      </c>
      <c r="O34" s="6">
        <v>1</v>
      </c>
      <c r="P34" s="5">
        <v>10</v>
      </c>
      <c r="Q34" s="5">
        <v>5</v>
      </c>
      <c r="R34" s="6">
        <v>0.83299999999999996</v>
      </c>
      <c r="S34" s="5">
        <v>5</v>
      </c>
      <c r="T34" s="5">
        <v>5</v>
      </c>
      <c r="U34" s="6">
        <v>0.83299999999999996</v>
      </c>
      <c r="V34" s="5">
        <v>5</v>
      </c>
    </row>
    <row r="35" spans="1:22" x14ac:dyDescent="0.35">
      <c r="A35" t="s">
        <v>60</v>
      </c>
      <c r="B35" s="4" t="s">
        <v>29</v>
      </c>
      <c r="C35" s="4" t="s">
        <v>29</v>
      </c>
      <c r="D35" s="4" t="s">
        <v>29</v>
      </c>
      <c r="E35" s="4" t="s">
        <v>30</v>
      </c>
      <c r="F35" s="4" t="s">
        <v>30</v>
      </c>
      <c r="G35" s="5">
        <v>0</v>
      </c>
      <c r="H35" s="5">
        <v>5</v>
      </c>
      <c r="I35" s="6">
        <v>0.83299999999999996</v>
      </c>
      <c r="J35" s="5">
        <v>5</v>
      </c>
      <c r="K35" s="5">
        <v>5</v>
      </c>
      <c r="L35" s="6">
        <v>1</v>
      </c>
      <c r="M35" s="5">
        <v>5</v>
      </c>
      <c r="N35" s="4" t="s">
        <v>30</v>
      </c>
      <c r="O35" s="4" t="s">
        <v>30</v>
      </c>
      <c r="P35" s="5">
        <v>0</v>
      </c>
      <c r="Q35" s="4" t="s">
        <v>30</v>
      </c>
      <c r="R35" s="4" t="s">
        <v>30</v>
      </c>
      <c r="S35" s="5">
        <v>0</v>
      </c>
      <c r="T35" s="4" t="s">
        <v>29</v>
      </c>
      <c r="U35" s="4" t="s">
        <v>29</v>
      </c>
      <c r="V35" s="4" t="s">
        <v>29</v>
      </c>
    </row>
    <row r="36" spans="1:22" x14ac:dyDescent="0.35">
      <c r="A36" t="s">
        <v>61</v>
      </c>
      <c r="B36" s="5">
        <v>15</v>
      </c>
      <c r="C36" s="6">
        <v>1</v>
      </c>
      <c r="D36" s="5">
        <v>15</v>
      </c>
      <c r="E36" s="5">
        <v>15</v>
      </c>
      <c r="F36" s="6">
        <v>1</v>
      </c>
      <c r="G36" s="5">
        <v>15</v>
      </c>
      <c r="H36" s="4" t="s">
        <v>29</v>
      </c>
      <c r="I36" s="4" t="s">
        <v>29</v>
      </c>
      <c r="J36" s="4" t="s">
        <v>29</v>
      </c>
      <c r="K36" s="5">
        <v>5</v>
      </c>
      <c r="L36" s="6">
        <v>1</v>
      </c>
      <c r="M36" s="5">
        <v>5</v>
      </c>
      <c r="N36" s="4" t="s">
        <v>29</v>
      </c>
      <c r="O36" s="4" t="s">
        <v>29</v>
      </c>
      <c r="P36" s="4" t="s">
        <v>29</v>
      </c>
      <c r="Q36" s="5">
        <v>5</v>
      </c>
      <c r="R36" s="6">
        <v>1</v>
      </c>
      <c r="S36" s="5">
        <v>5</v>
      </c>
      <c r="T36" s="5">
        <v>5</v>
      </c>
      <c r="U36" s="6">
        <v>1</v>
      </c>
      <c r="V36" s="5">
        <v>5</v>
      </c>
    </row>
    <row r="37" spans="1:22" x14ac:dyDescent="0.35">
      <c r="A37" t="s">
        <v>62</v>
      </c>
      <c r="B37" s="5">
        <v>10</v>
      </c>
      <c r="C37" s="6">
        <v>1</v>
      </c>
      <c r="D37" s="5">
        <v>10</v>
      </c>
      <c r="E37" s="4" t="s">
        <v>30</v>
      </c>
      <c r="F37" s="4" t="s">
        <v>30</v>
      </c>
      <c r="G37" s="5">
        <v>0</v>
      </c>
      <c r="H37" s="4" t="s">
        <v>30</v>
      </c>
      <c r="I37" s="4" t="s">
        <v>30</v>
      </c>
      <c r="J37" s="5">
        <v>0</v>
      </c>
      <c r="K37" s="4" t="s">
        <v>29</v>
      </c>
      <c r="L37" s="4" t="s">
        <v>29</v>
      </c>
      <c r="M37" s="4" t="s">
        <v>29</v>
      </c>
      <c r="N37" s="4" t="s">
        <v>30</v>
      </c>
      <c r="O37" s="4" t="s">
        <v>30</v>
      </c>
      <c r="P37" s="5">
        <v>0</v>
      </c>
      <c r="Q37" s="4" t="s">
        <v>29</v>
      </c>
      <c r="R37" s="4" t="s">
        <v>29</v>
      </c>
      <c r="S37" s="4" t="s">
        <v>29</v>
      </c>
      <c r="T37" s="5">
        <v>5</v>
      </c>
      <c r="U37" s="6">
        <v>1</v>
      </c>
      <c r="V37" s="5">
        <v>5</v>
      </c>
    </row>
    <row r="38" spans="1:22" x14ac:dyDescent="0.35">
      <c r="A38" t="s">
        <v>63</v>
      </c>
      <c r="B38" s="5">
        <v>5</v>
      </c>
      <c r="C38" s="6">
        <v>1</v>
      </c>
      <c r="D38" s="5">
        <v>5</v>
      </c>
      <c r="E38" s="5">
        <v>10</v>
      </c>
      <c r="F38" s="6">
        <v>1</v>
      </c>
      <c r="G38" s="5">
        <v>10</v>
      </c>
      <c r="H38" s="5">
        <v>15</v>
      </c>
      <c r="I38" s="6">
        <v>1</v>
      </c>
      <c r="J38" s="5">
        <v>15</v>
      </c>
      <c r="K38" s="5">
        <v>15</v>
      </c>
      <c r="L38" s="6">
        <v>1</v>
      </c>
      <c r="M38" s="5">
        <v>15</v>
      </c>
      <c r="N38" s="4" t="s">
        <v>29</v>
      </c>
      <c r="O38" s="4" t="s">
        <v>29</v>
      </c>
      <c r="P38" s="4" t="s">
        <v>29</v>
      </c>
      <c r="Q38" s="5">
        <v>10</v>
      </c>
      <c r="R38" s="6">
        <v>1</v>
      </c>
      <c r="S38" s="5">
        <v>10</v>
      </c>
      <c r="T38" s="5">
        <v>5</v>
      </c>
      <c r="U38" s="6">
        <v>1</v>
      </c>
      <c r="V38" s="5">
        <v>5</v>
      </c>
    </row>
    <row r="39" spans="1:22" x14ac:dyDescent="0.35">
      <c r="A39" t="s">
        <v>64</v>
      </c>
      <c r="B39" s="5">
        <v>5</v>
      </c>
      <c r="C39" s="6">
        <v>1</v>
      </c>
      <c r="D39" s="5">
        <v>5</v>
      </c>
      <c r="E39" s="5">
        <v>10</v>
      </c>
      <c r="F39" s="6">
        <v>1</v>
      </c>
      <c r="G39" s="5">
        <v>10</v>
      </c>
      <c r="H39" s="4" t="s">
        <v>29</v>
      </c>
      <c r="I39" s="4" t="s">
        <v>29</v>
      </c>
      <c r="J39" s="4" t="s">
        <v>29</v>
      </c>
      <c r="K39" s="4" t="s">
        <v>29</v>
      </c>
      <c r="L39" s="4" t="s">
        <v>29</v>
      </c>
      <c r="M39" s="4" t="s">
        <v>29</v>
      </c>
      <c r="N39" s="4" t="s">
        <v>29</v>
      </c>
      <c r="O39" s="4" t="s">
        <v>29</v>
      </c>
      <c r="P39" s="4" t="s">
        <v>29</v>
      </c>
      <c r="Q39" s="4" t="s">
        <v>29</v>
      </c>
      <c r="R39" s="4" t="s">
        <v>29</v>
      </c>
      <c r="S39" s="4" t="s">
        <v>29</v>
      </c>
      <c r="T39" s="4" t="s">
        <v>30</v>
      </c>
      <c r="U39" s="4" t="s">
        <v>30</v>
      </c>
      <c r="V39" s="5">
        <v>0</v>
      </c>
    </row>
    <row r="40" spans="1:22" x14ac:dyDescent="0.35">
      <c r="A40" t="s">
        <v>65</v>
      </c>
      <c r="B40" s="5">
        <v>5</v>
      </c>
      <c r="C40" s="6">
        <v>1</v>
      </c>
      <c r="D40" s="5">
        <v>5</v>
      </c>
      <c r="E40" s="4" t="s">
        <v>30</v>
      </c>
      <c r="F40" s="4" t="s">
        <v>30</v>
      </c>
      <c r="G40" s="5">
        <v>0</v>
      </c>
      <c r="H40" s="4" t="s">
        <v>30</v>
      </c>
      <c r="I40" s="4" t="s">
        <v>30</v>
      </c>
      <c r="J40" s="5">
        <v>0</v>
      </c>
      <c r="K40" s="4" t="s">
        <v>29</v>
      </c>
      <c r="L40" s="4" t="s">
        <v>29</v>
      </c>
      <c r="M40" s="4" t="s">
        <v>29</v>
      </c>
      <c r="N40" s="4" t="s">
        <v>29</v>
      </c>
      <c r="O40" s="4" t="s">
        <v>29</v>
      </c>
      <c r="P40" s="4" t="s">
        <v>29</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285</v>
      </c>
      <c r="C42" s="8">
        <v>0.94699999999999995</v>
      </c>
      <c r="D42" s="7">
        <v>305</v>
      </c>
      <c r="E42" s="7">
        <v>220</v>
      </c>
      <c r="F42" s="8">
        <v>0.94</v>
      </c>
      <c r="G42" s="7">
        <v>230</v>
      </c>
      <c r="H42" s="7">
        <v>265</v>
      </c>
      <c r="I42" s="8">
        <v>0.95</v>
      </c>
      <c r="J42" s="7">
        <v>280</v>
      </c>
      <c r="K42" s="7">
        <v>300</v>
      </c>
      <c r="L42" s="8">
        <v>0.96799999999999997</v>
      </c>
      <c r="M42" s="7">
        <v>310</v>
      </c>
      <c r="N42" s="7">
        <v>155</v>
      </c>
      <c r="O42" s="8">
        <v>0.96299999999999997</v>
      </c>
      <c r="P42" s="7">
        <v>160</v>
      </c>
      <c r="Q42" s="7">
        <v>245</v>
      </c>
      <c r="R42" s="8">
        <v>0.95699999999999996</v>
      </c>
      <c r="S42" s="7">
        <v>255</v>
      </c>
      <c r="T42" s="7">
        <v>195</v>
      </c>
      <c r="U42" s="8">
        <v>0.95099999999999996</v>
      </c>
      <c r="V42" s="7">
        <v>205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88</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10</v>
      </c>
      <c r="C5" s="6">
        <v>1</v>
      </c>
      <c r="D5" s="5">
        <v>10</v>
      </c>
      <c r="E5" s="5">
        <v>5</v>
      </c>
      <c r="F5" s="6">
        <v>0.85699999999999998</v>
      </c>
      <c r="G5" s="5">
        <v>5</v>
      </c>
      <c r="H5" s="4" t="s">
        <v>30</v>
      </c>
      <c r="I5" s="4" t="s">
        <v>30</v>
      </c>
      <c r="J5" s="5">
        <v>0</v>
      </c>
      <c r="K5" s="4" t="s">
        <v>29</v>
      </c>
      <c r="L5" s="4" t="s">
        <v>29</v>
      </c>
      <c r="M5" s="4" t="s">
        <v>29</v>
      </c>
      <c r="N5" s="5">
        <v>5</v>
      </c>
      <c r="O5" s="6">
        <v>1</v>
      </c>
      <c r="P5" s="5">
        <v>5</v>
      </c>
      <c r="Q5" s="5">
        <v>10</v>
      </c>
      <c r="R5" s="6">
        <v>1</v>
      </c>
      <c r="S5" s="5">
        <v>10</v>
      </c>
      <c r="T5" s="4" t="s">
        <v>29</v>
      </c>
      <c r="U5" s="4" t="s">
        <v>29</v>
      </c>
      <c r="V5" s="4" t="s">
        <v>29</v>
      </c>
    </row>
    <row r="6" spans="1:22" x14ac:dyDescent="0.35">
      <c r="A6" t="s">
        <v>31</v>
      </c>
      <c r="B6" s="5">
        <v>170</v>
      </c>
      <c r="C6" s="6">
        <v>0.86799999999999999</v>
      </c>
      <c r="D6" s="5">
        <v>195</v>
      </c>
      <c r="E6" s="5">
        <v>135</v>
      </c>
      <c r="F6" s="6">
        <v>0.84199999999999997</v>
      </c>
      <c r="G6" s="5">
        <v>160</v>
      </c>
      <c r="H6" s="5">
        <v>170</v>
      </c>
      <c r="I6" s="6">
        <v>0.78800000000000003</v>
      </c>
      <c r="J6" s="5">
        <v>215</v>
      </c>
      <c r="K6" s="5">
        <v>175</v>
      </c>
      <c r="L6" s="6">
        <v>0.91200000000000003</v>
      </c>
      <c r="M6" s="5">
        <v>195</v>
      </c>
      <c r="N6" s="5">
        <v>220</v>
      </c>
      <c r="O6" s="6">
        <v>0.91700000000000004</v>
      </c>
      <c r="P6" s="5">
        <v>240</v>
      </c>
      <c r="Q6" s="5">
        <v>180</v>
      </c>
      <c r="R6" s="6">
        <v>0.95199999999999996</v>
      </c>
      <c r="S6" s="5">
        <v>190</v>
      </c>
      <c r="T6" s="5">
        <v>170</v>
      </c>
      <c r="U6" s="6">
        <v>0.9</v>
      </c>
      <c r="V6" s="5">
        <v>190</v>
      </c>
    </row>
    <row r="7" spans="1:22" x14ac:dyDescent="0.35">
      <c r="A7" t="s">
        <v>32</v>
      </c>
      <c r="B7" s="5">
        <v>10</v>
      </c>
      <c r="C7" s="6">
        <v>1</v>
      </c>
      <c r="D7" s="5">
        <v>10</v>
      </c>
      <c r="E7" s="5">
        <v>10</v>
      </c>
      <c r="F7" s="6">
        <v>1</v>
      </c>
      <c r="G7" s="5">
        <v>10</v>
      </c>
      <c r="H7" s="5">
        <v>5</v>
      </c>
      <c r="I7" s="6">
        <v>1</v>
      </c>
      <c r="J7" s="5">
        <v>5</v>
      </c>
      <c r="K7" s="5">
        <v>5</v>
      </c>
      <c r="L7" s="6">
        <v>0.45500000000000002</v>
      </c>
      <c r="M7" s="5">
        <v>10</v>
      </c>
      <c r="N7" s="5">
        <v>5</v>
      </c>
      <c r="O7" s="6">
        <v>0.77800000000000002</v>
      </c>
      <c r="P7" s="5">
        <v>10</v>
      </c>
      <c r="Q7" s="5">
        <v>10</v>
      </c>
      <c r="R7" s="6">
        <v>0.66700000000000004</v>
      </c>
      <c r="S7" s="5">
        <v>15</v>
      </c>
      <c r="T7" s="4" t="s">
        <v>29</v>
      </c>
      <c r="U7" s="4" t="s">
        <v>29</v>
      </c>
      <c r="V7" s="5">
        <v>5</v>
      </c>
    </row>
    <row r="8" spans="1:22" x14ac:dyDescent="0.35">
      <c r="A8" t="s">
        <v>33</v>
      </c>
      <c r="B8" s="4" t="s">
        <v>30</v>
      </c>
      <c r="C8" s="4" t="s">
        <v>30</v>
      </c>
      <c r="D8" s="5">
        <v>0</v>
      </c>
      <c r="E8" s="5">
        <v>0</v>
      </c>
      <c r="F8" s="6">
        <v>0</v>
      </c>
      <c r="G8" s="4" t="s">
        <v>29</v>
      </c>
      <c r="H8" s="4" t="s">
        <v>30</v>
      </c>
      <c r="I8" s="4" t="s">
        <v>30</v>
      </c>
      <c r="J8" s="5">
        <v>0</v>
      </c>
      <c r="K8" s="4" t="s">
        <v>29</v>
      </c>
      <c r="L8" s="4" t="s">
        <v>29</v>
      </c>
      <c r="M8" s="4" t="s">
        <v>29</v>
      </c>
      <c r="N8" s="4" t="s">
        <v>29</v>
      </c>
      <c r="O8" s="4" t="s">
        <v>29</v>
      </c>
      <c r="P8" s="4" t="s">
        <v>29</v>
      </c>
      <c r="Q8" s="4" t="s">
        <v>29</v>
      </c>
      <c r="R8" s="4" t="s">
        <v>29</v>
      </c>
      <c r="S8" s="4" t="s">
        <v>29</v>
      </c>
      <c r="T8" s="4" t="s">
        <v>29</v>
      </c>
      <c r="U8" s="4" t="s">
        <v>29</v>
      </c>
      <c r="V8" s="4" t="s">
        <v>29</v>
      </c>
    </row>
    <row r="9" spans="1:22" x14ac:dyDescent="0.35">
      <c r="A9" t="s">
        <v>34</v>
      </c>
      <c r="B9" s="5">
        <v>5</v>
      </c>
      <c r="C9" s="6">
        <v>1</v>
      </c>
      <c r="D9" s="5">
        <v>5</v>
      </c>
      <c r="E9" s="4" t="s">
        <v>29</v>
      </c>
      <c r="F9" s="4" t="s">
        <v>29</v>
      </c>
      <c r="G9" s="4" t="s">
        <v>29</v>
      </c>
      <c r="H9" s="5">
        <v>0</v>
      </c>
      <c r="I9" s="6">
        <v>0</v>
      </c>
      <c r="J9" s="5">
        <v>10</v>
      </c>
      <c r="K9" s="5">
        <v>5</v>
      </c>
      <c r="L9" s="6">
        <v>1</v>
      </c>
      <c r="M9" s="5">
        <v>5</v>
      </c>
      <c r="N9" s="5">
        <v>5</v>
      </c>
      <c r="O9" s="6">
        <v>1</v>
      </c>
      <c r="P9" s="5">
        <v>5</v>
      </c>
      <c r="Q9" s="4" t="s">
        <v>29</v>
      </c>
      <c r="R9" s="4" t="s">
        <v>29</v>
      </c>
      <c r="S9" s="4" t="s">
        <v>29</v>
      </c>
      <c r="T9" s="4" t="s">
        <v>30</v>
      </c>
      <c r="U9" s="4" t="s">
        <v>30</v>
      </c>
      <c r="V9" s="5">
        <v>0</v>
      </c>
    </row>
    <row r="10" spans="1:22" x14ac:dyDescent="0.35">
      <c r="A10" t="s">
        <v>35</v>
      </c>
      <c r="B10" s="4" t="s">
        <v>30</v>
      </c>
      <c r="C10" s="4" t="s">
        <v>30</v>
      </c>
      <c r="D10" s="5">
        <v>0</v>
      </c>
      <c r="E10" s="4" t="s">
        <v>29</v>
      </c>
      <c r="F10" s="4" t="s">
        <v>29</v>
      </c>
      <c r="G10" s="4" t="s">
        <v>29</v>
      </c>
      <c r="H10" s="4" t="s">
        <v>29</v>
      </c>
      <c r="I10" s="4" t="s">
        <v>29</v>
      </c>
      <c r="J10" s="4" t="s">
        <v>29</v>
      </c>
      <c r="K10" s="5">
        <v>0</v>
      </c>
      <c r="L10" s="6">
        <v>0</v>
      </c>
      <c r="M10" s="4" t="s">
        <v>29</v>
      </c>
      <c r="N10" s="4" t="s">
        <v>30</v>
      </c>
      <c r="O10" s="4" t="s">
        <v>30</v>
      </c>
      <c r="P10" s="5">
        <v>0</v>
      </c>
      <c r="Q10" s="4" t="s">
        <v>29</v>
      </c>
      <c r="R10" s="4" t="s">
        <v>29</v>
      </c>
      <c r="S10" s="4" t="s">
        <v>29</v>
      </c>
      <c r="T10" s="4" t="s">
        <v>30</v>
      </c>
      <c r="U10" s="4" t="s">
        <v>30</v>
      </c>
      <c r="V10" s="5">
        <v>0</v>
      </c>
    </row>
    <row r="11" spans="1:22" x14ac:dyDescent="0.35">
      <c r="A11" t="s">
        <v>36</v>
      </c>
      <c r="B11" s="4" t="s">
        <v>30</v>
      </c>
      <c r="C11" s="4" t="s">
        <v>30</v>
      </c>
      <c r="D11" s="5">
        <v>0</v>
      </c>
      <c r="E11" s="5">
        <v>0</v>
      </c>
      <c r="F11" s="6">
        <v>0</v>
      </c>
      <c r="G11" s="4" t="s">
        <v>29</v>
      </c>
      <c r="H11" s="5">
        <v>0</v>
      </c>
      <c r="I11" s="6">
        <v>0</v>
      </c>
      <c r="J11" s="4" t="s">
        <v>29</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29</v>
      </c>
      <c r="F12" s="4" t="s">
        <v>29</v>
      </c>
      <c r="G12" s="4" t="s">
        <v>29</v>
      </c>
      <c r="H12" s="4" t="s">
        <v>29</v>
      </c>
      <c r="I12" s="4" t="s">
        <v>29</v>
      </c>
      <c r="J12" s="4" t="s">
        <v>29</v>
      </c>
      <c r="K12" s="4" t="s">
        <v>29</v>
      </c>
      <c r="L12" s="4" t="s">
        <v>29</v>
      </c>
      <c r="M12" s="4" t="s">
        <v>29</v>
      </c>
      <c r="N12" s="4" t="s">
        <v>30</v>
      </c>
      <c r="O12" s="4" t="s">
        <v>30</v>
      </c>
      <c r="P12" s="5">
        <v>0</v>
      </c>
      <c r="Q12" s="4" t="s">
        <v>29</v>
      </c>
      <c r="R12" s="4" t="s">
        <v>29</v>
      </c>
      <c r="S12" s="4" t="s">
        <v>29</v>
      </c>
      <c r="T12" s="4" t="s">
        <v>29</v>
      </c>
      <c r="U12" s="4" t="s">
        <v>29</v>
      </c>
      <c r="V12" s="4" t="s">
        <v>29</v>
      </c>
    </row>
    <row r="13" spans="1:22" x14ac:dyDescent="0.35">
      <c r="A13" t="s">
        <v>38</v>
      </c>
      <c r="B13" s="4" t="s">
        <v>30</v>
      </c>
      <c r="C13" s="4" t="s">
        <v>30</v>
      </c>
      <c r="D13" s="5">
        <v>0</v>
      </c>
      <c r="E13" s="5">
        <v>50</v>
      </c>
      <c r="F13" s="6">
        <v>1</v>
      </c>
      <c r="G13" s="5">
        <v>50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29</v>
      </c>
      <c r="C14" s="4" t="s">
        <v>29</v>
      </c>
      <c r="D14" s="4" t="s">
        <v>29</v>
      </c>
      <c r="E14" s="4" t="s">
        <v>29</v>
      </c>
      <c r="F14" s="4" t="s">
        <v>29</v>
      </c>
      <c r="G14" s="4" t="s">
        <v>29</v>
      </c>
      <c r="H14" s="4" t="s">
        <v>29</v>
      </c>
      <c r="I14" s="4" t="s">
        <v>29</v>
      </c>
      <c r="J14" s="4" t="s">
        <v>29</v>
      </c>
      <c r="K14" s="4" t="s">
        <v>29</v>
      </c>
      <c r="L14" s="4" t="s">
        <v>29</v>
      </c>
      <c r="M14" s="4" t="s">
        <v>29</v>
      </c>
      <c r="N14" s="4" t="s">
        <v>29</v>
      </c>
      <c r="O14" s="4" t="s">
        <v>29</v>
      </c>
      <c r="P14" s="4" t="s">
        <v>29</v>
      </c>
      <c r="Q14" s="5">
        <v>5</v>
      </c>
      <c r="R14" s="6">
        <v>1</v>
      </c>
      <c r="S14" s="5">
        <v>5</v>
      </c>
      <c r="T14" s="4" t="s">
        <v>29</v>
      </c>
      <c r="U14" s="4" t="s">
        <v>29</v>
      </c>
      <c r="V14" s="5">
        <v>5</v>
      </c>
    </row>
    <row r="15" spans="1:22" x14ac:dyDescent="0.35">
      <c r="A15" t="s">
        <v>40</v>
      </c>
      <c r="B15" s="5">
        <v>90</v>
      </c>
      <c r="C15" s="6">
        <v>0.84799999999999998</v>
      </c>
      <c r="D15" s="5">
        <v>105</v>
      </c>
      <c r="E15" s="5">
        <v>150</v>
      </c>
      <c r="F15" s="6">
        <v>0.95599999999999996</v>
      </c>
      <c r="G15" s="5">
        <v>160</v>
      </c>
      <c r="H15" s="5">
        <v>90</v>
      </c>
      <c r="I15" s="6">
        <v>0.80900000000000005</v>
      </c>
      <c r="J15" s="5">
        <v>110</v>
      </c>
      <c r="K15" s="5">
        <v>65</v>
      </c>
      <c r="L15" s="6">
        <v>0.67</v>
      </c>
      <c r="M15" s="5">
        <v>95</v>
      </c>
      <c r="N15" s="5">
        <v>40</v>
      </c>
      <c r="O15" s="6">
        <v>0.91300000000000003</v>
      </c>
      <c r="P15" s="5">
        <v>45</v>
      </c>
      <c r="Q15" s="5">
        <v>30</v>
      </c>
      <c r="R15" s="6">
        <v>0.90600000000000003</v>
      </c>
      <c r="S15" s="5">
        <v>30</v>
      </c>
      <c r="T15" s="5">
        <v>45</v>
      </c>
      <c r="U15" s="6">
        <v>0.84899999999999998</v>
      </c>
      <c r="V15" s="5">
        <v>55</v>
      </c>
    </row>
    <row r="16" spans="1:22" x14ac:dyDescent="0.35">
      <c r="A16" t="s">
        <v>41</v>
      </c>
      <c r="B16" s="4" t="s">
        <v>29</v>
      </c>
      <c r="C16" s="4" t="s">
        <v>29</v>
      </c>
      <c r="D16" s="4" t="s">
        <v>29</v>
      </c>
      <c r="E16" s="5">
        <v>10</v>
      </c>
      <c r="F16" s="6">
        <v>1</v>
      </c>
      <c r="G16" s="5">
        <v>10</v>
      </c>
      <c r="H16" s="5">
        <v>0</v>
      </c>
      <c r="I16" s="6">
        <v>0</v>
      </c>
      <c r="J16" s="4" t="s">
        <v>29</v>
      </c>
      <c r="K16" s="4" t="s">
        <v>29</v>
      </c>
      <c r="L16" s="4" t="s">
        <v>29</v>
      </c>
      <c r="M16" s="4" t="s">
        <v>29</v>
      </c>
      <c r="N16" s="5">
        <v>5</v>
      </c>
      <c r="O16" s="6">
        <v>1</v>
      </c>
      <c r="P16" s="5">
        <v>5</v>
      </c>
      <c r="Q16" s="4" t="s">
        <v>29</v>
      </c>
      <c r="R16" s="4" t="s">
        <v>29</v>
      </c>
      <c r="S16" s="5">
        <v>5</v>
      </c>
      <c r="T16" s="5">
        <v>5</v>
      </c>
      <c r="U16" s="6">
        <v>1</v>
      </c>
      <c r="V16" s="5">
        <v>5</v>
      </c>
    </row>
    <row r="17" spans="1:22" x14ac:dyDescent="0.35">
      <c r="A17" t="s">
        <v>42</v>
      </c>
      <c r="B17" s="5">
        <v>5</v>
      </c>
      <c r="C17" s="6">
        <v>0.85699999999999998</v>
      </c>
      <c r="D17" s="5">
        <v>5</v>
      </c>
      <c r="E17" s="5">
        <v>10</v>
      </c>
      <c r="F17" s="6">
        <v>0.90900000000000003</v>
      </c>
      <c r="G17" s="5">
        <v>10</v>
      </c>
      <c r="H17" s="5">
        <v>5</v>
      </c>
      <c r="I17" s="6">
        <v>1</v>
      </c>
      <c r="J17" s="5">
        <v>5</v>
      </c>
      <c r="K17" s="4" t="s">
        <v>30</v>
      </c>
      <c r="L17" s="4" t="s">
        <v>30</v>
      </c>
      <c r="M17" s="5">
        <v>0</v>
      </c>
      <c r="N17" s="5">
        <v>10</v>
      </c>
      <c r="O17" s="6">
        <v>1</v>
      </c>
      <c r="P17" s="5">
        <v>10</v>
      </c>
      <c r="Q17" s="4" t="s">
        <v>29</v>
      </c>
      <c r="R17" s="4" t="s">
        <v>29</v>
      </c>
      <c r="S17" s="4" t="s">
        <v>29</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4" t="s">
        <v>29</v>
      </c>
      <c r="F19" s="4" t="s">
        <v>29</v>
      </c>
      <c r="G19" s="4" t="s">
        <v>29</v>
      </c>
      <c r="H19" s="4" t="s">
        <v>29</v>
      </c>
      <c r="I19" s="4" t="s">
        <v>29</v>
      </c>
      <c r="J19" s="4" t="s">
        <v>29</v>
      </c>
      <c r="K19" s="4" t="s">
        <v>30</v>
      </c>
      <c r="L19" s="4" t="s">
        <v>30</v>
      </c>
      <c r="M19" s="5">
        <v>0</v>
      </c>
      <c r="N19" s="4" t="s">
        <v>29</v>
      </c>
      <c r="O19" s="4" t="s">
        <v>29</v>
      </c>
      <c r="P19" s="4" t="s">
        <v>29</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v>
      </c>
      <c r="C22" s="6">
        <v>0.625</v>
      </c>
      <c r="D22" s="5">
        <v>10</v>
      </c>
      <c r="E22" s="4" t="s">
        <v>29</v>
      </c>
      <c r="F22" s="4" t="s">
        <v>29</v>
      </c>
      <c r="G22" s="5">
        <v>5</v>
      </c>
      <c r="H22" s="5">
        <v>10</v>
      </c>
      <c r="I22" s="6">
        <v>0.81799999999999995</v>
      </c>
      <c r="J22" s="5">
        <v>10</v>
      </c>
      <c r="K22" s="5">
        <v>10</v>
      </c>
      <c r="L22" s="6">
        <v>0.90900000000000003</v>
      </c>
      <c r="M22" s="5">
        <v>10</v>
      </c>
      <c r="N22" s="5">
        <v>10</v>
      </c>
      <c r="O22" s="6">
        <v>0.91700000000000004</v>
      </c>
      <c r="P22" s="5">
        <v>10</v>
      </c>
      <c r="Q22" s="4" t="s">
        <v>29</v>
      </c>
      <c r="R22" s="4" t="s">
        <v>29</v>
      </c>
      <c r="S22" s="4" t="s">
        <v>29</v>
      </c>
      <c r="T22" s="4" t="s">
        <v>29</v>
      </c>
      <c r="U22" s="4" t="s">
        <v>29</v>
      </c>
      <c r="V22" s="4" t="s">
        <v>29</v>
      </c>
    </row>
    <row r="23" spans="1:22" x14ac:dyDescent="0.35">
      <c r="A23" t="s">
        <v>48</v>
      </c>
      <c r="B23" s="4" t="s">
        <v>29</v>
      </c>
      <c r="C23" s="4" t="s">
        <v>29</v>
      </c>
      <c r="D23" s="4" t="s">
        <v>29</v>
      </c>
      <c r="E23" s="4" t="s">
        <v>30</v>
      </c>
      <c r="F23" s="4" t="s">
        <v>30</v>
      </c>
      <c r="G23" s="5">
        <v>0</v>
      </c>
      <c r="H23" s="4" t="s">
        <v>30</v>
      </c>
      <c r="I23" s="4" t="s">
        <v>30</v>
      </c>
      <c r="J23" s="5">
        <v>0</v>
      </c>
      <c r="K23" s="4" t="s">
        <v>29</v>
      </c>
      <c r="L23" s="4" t="s">
        <v>29</v>
      </c>
      <c r="M23" s="4" t="s">
        <v>29</v>
      </c>
      <c r="N23" s="4" t="s">
        <v>29</v>
      </c>
      <c r="O23" s="4" t="s">
        <v>29</v>
      </c>
      <c r="P23" s="4" t="s">
        <v>29</v>
      </c>
      <c r="Q23" s="4" t="s">
        <v>29</v>
      </c>
      <c r="R23" s="4" t="s">
        <v>29</v>
      </c>
      <c r="S23" s="4" t="s">
        <v>29</v>
      </c>
      <c r="T23" s="4" t="s">
        <v>30</v>
      </c>
      <c r="U23" s="4" t="s">
        <v>30</v>
      </c>
      <c r="V23" s="5">
        <v>0</v>
      </c>
    </row>
    <row r="24" spans="1:22" x14ac:dyDescent="0.35">
      <c r="A24" t="s">
        <v>49</v>
      </c>
      <c r="B24" s="4" t="s">
        <v>30</v>
      </c>
      <c r="C24" s="4" t="s">
        <v>30</v>
      </c>
      <c r="D24" s="5">
        <v>0</v>
      </c>
      <c r="E24" s="4" t="s">
        <v>30</v>
      </c>
      <c r="F24" s="4" t="s">
        <v>30</v>
      </c>
      <c r="G24" s="5">
        <v>0</v>
      </c>
      <c r="H24" s="4" t="s">
        <v>29</v>
      </c>
      <c r="I24" s="4" t="s">
        <v>29</v>
      </c>
      <c r="J24" s="4" t="s">
        <v>29</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5">
        <v>0</v>
      </c>
      <c r="C25" s="6">
        <v>0</v>
      </c>
      <c r="D25" s="4" t="s">
        <v>29</v>
      </c>
      <c r="E25" s="5">
        <v>10</v>
      </c>
      <c r="F25" s="6">
        <v>0.9</v>
      </c>
      <c r="G25" s="5">
        <v>10</v>
      </c>
      <c r="H25" s="4" t="s">
        <v>29</v>
      </c>
      <c r="I25" s="4" t="s">
        <v>29</v>
      </c>
      <c r="J25" s="4" t="s">
        <v>29</v>
      </c>
      <c r="K25" s="5">
        <v>10</v>
      </c>
      <c r="L25" s="6">
        <v>1</v>
      </c>
      <c r="M25" s="5">
        <v>10</v>
      </c>
      <c r="N25" s="5">
        <v>15</v>
      </c>
      <c r="O25" s="6">
        <v>1</v>
      </c>
      <c r="P25" s="5">
        <v>15</v>
      </c>
      <c r="Q25" s="5">
        <v>5</v>
      </c>
      <c r="R25" s="6">
        <v>1</v>
      </c>
      <c r="S25" s="5">
        <v>5</v>
      </c>
      <c r="T25" s="4" t="s">
        <v>29</v>
      </c>
      <c r="U25" s="4" t="s">
        <v>29</v>
      </c>
      <c r="V25" s="4" t="s">
        <v>29</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5">
        <v>30</v>
      </c>
      <c r="F29" s="6">
        <v>0.75700000000000001</v>
      </c>
      <c r="G29" s="5">
        <v>35</v>
      </c>
      <c r="H29" s="5">
        <v>10</v>
      </c>
      <c r="I29" s="6">
        <v>1</v>
      </c>
      <c r="J29" s="5">
        <v>10</v>
      </c>
      <c r="K29" s="4" t="s">
        <v>29</v>
      </c>
      <c r="L29" s="4" t="s">
        <v>29</v>
      </c>
      <c r="M29" s="4" t="s">
        <v>29</v>
      </c>
      <c r="N29" s="4" t="s">
        <v>30</v>
      </c>
      <c r="O29" s="4" t="s">
        <v>30</v>
      </c>
      <c r="P29" s="5">
        <v>0</v>
      </c>
      <c r="Q29" s="5">
        <v>15</v>
      </c>
      <c r="R29" s="6">
        <v>1</v>
      </c>
      <c r="S29" s="5">
        <v>15</v>
      </c>
      <c r="T29" s="4" t="s">
        <v>30</v>
      </c>
      <c r="U29" s="4" t="s">
        <v>30</v>
      </c>
      <c r="V29" s="5">
        <v>0</v>
      </c>
    </row>
    <row r="30" spans="1:22" x14ac:dyDescent="0.35">
      <c r="A30" t="s">
        <v>55</v>
      </c>
      <c r="B30" s="4" t="s">
        <v>29</v>
      </c>
      <c r="C30" s="4" t="s">
        <v>29</v>
      </c>
      <c r="D30" s="4" t="s">
        <v>29</v>
      </c>
      <c r="E30" s="4" t="s">
        <v>29</v>
      </c>
      <c r="F30" s="4" t="s">
        <v>29</v>
      </c>
      <c r="G30" s="5">
        <v>5</v>
      </c>
      <c r="H30" s="4" t="s">
        <v>29</v>
      </c>
      <c r="I30" s="4" t="s">
        <v>29</v>
      </c>
      <c r="J30" s="4" t="s">
        <v>29</v>
      </c>
      <c r="K30" s="5">
        <v>10</v>
      </c>
      <c r="L30" s="6">
        <v>1</v>
      </c>
      <c r="M30" s="5">
        <v>10</v>
      </c>
      <c r="N30" s="5">
        <v>15</v>
      </c>
      <c r="O30" s="6">
        <v>1</v>
      </c>
      <c r="P30" s="5">
        <v>15</v>
      </c>
      <c r="Q30" s="5">
        <v>10</v>
      </c>
      <c r="R30" s="6">
        <v>1</v>
      </c>
      <c r="S30" s="5">
        <v>10</v>
      </c>
      <c r="T30" s="4" t="s">
        <v>29</v>
      </c>
      <c r="U30" s="4" t="s">
        <v>29</v>
      </c>
      <c r="V30" s="5">
        <v>5</v>
      </c>
    </row>
    <row r="31" spans="1:22" x14ac:dyDescent="0.35">
      <c r="A31" t="s">
        <v>56</v>
      </c>
      <c r="B31" s="4" t="s">
        <v>29</v>
      </c>
      <c r="C31" s="4" t="s">
        <v>29</v>
      </c>
      <c r="D31" s="4" t="s">
        <v>29</v>
      </c>
      <c r="E31" s="4" t="s">
        <v>29</v>
      </c>
      <c r="F31" s="4" t="s">
        <v>29</v>
      </c>
      <c r="G31" s="4" t="s">
        <v>29</v>
      </c>
      <c r="H31" s="5">
        <v>0</v>
      </c>
      <c r="I31" s="6">
        <v>0</v>
      </c>
      <c r="J31" s="5">
        <v>10</v>
      </c>
      <c r="K31" s="4" t="s">
        <v>30</v>
      </c>
      <c r="L31" s="4" t="s">
        <v>30</v>
      </c>
      <c r="M31" s="5">
        <v>0</v>
      </c>
      <c r="N31" s="4" t="s">
        <v>29</v>
      </c>
      <c r="O31" s="4" t="s">
        <v>29</v>
      </c>
      <c r="P31" s="4" t="s">
        <v>29</v>
      </c>
      <c r="Q31" s="4" t="s">
        <v>30</v>
      </c>
      <c r="R31" s="4" t="s">
        <v>30</v>
      </c>
      <c r="S31" s="5">
        <v>0</v>
      </c>
      <c r="T31" s="4" t="s">
        <v>29</v>
      </c>
      <c r="U31" s="4" t="s">
        <v>29</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15</v>
      </c>
      <c r="C33" s="6">
        <v>0.71399999999999997</v>
      </c>
      <c r="D33" s="5">
        <v>20</v>
      </c>
      <c r="E33" s="5">
        <v>5</v>
      </c>
      <c r="F33" s="6">
        <v>0.4</v>
      </c>
      <c r="G33" s="5">
        <v>15</v>
      </c>
      <c r="H33" s="4" t="s">
        <v>29</v>
      </c>
      <c r="I33" s="4" t="s">
        <v>29</v>
      </c>
      <c r="J33" s="5">
        <v>5</v>
      </c>
      <c r="K33" s="5">
        <v>15</v>
      </c>
      <c r="L33" s="6">
        <v>0.93799999999999994</v>
      </c>
      <c r="M33" s="5">
        <v>15</v>
      </c>
      <c r="N33" s="5">
        <v>5</v>
      </c>
      <c r="O33" s="6">
        <v>0.875</v>
      </c>
      <c r="P33" s="5">
        <v>10</v>
      </c>
      <c r="Q33" s="5">
        <v>5</v>
      </c>
      <c r="R33" s="6">
        <v>0.7</v>
      </c>
      <c r="S33" s="5">
        <v>10</v>
      </c>
      <c r="T33" s="4" t="s">
        <v>30</v>
      </c>
      <c r="U33" s="4" t="s">
        <v>30</v>
      </c>
      <c r="V33" s="5">
        <v>0</v>
      </c>
    </row>
    <row r="34" spans="1:22" x14ac:dyDescent="0.35">
      <c r="A34" t="s">
        <v>59</v>
      </c>
      <c r="B34" s="4" t="s">
        <v>29</v>
      </c>
      <c r="C34" s="4" t="s">
        <v>29</v>
      </c>
      <c r="D34" s="4" t="s">
        <v>29</v>
      </c>
      <c r="E34" s="4" t="s">
        <v>29</v>
      </c>
      <c r="F34" s="4" t="s">
        <v>29</v>
      </c>
      <c r="G34" s="4" t="s">
        <v>29</v>
      </c>
      <c r="H34" s="4" t="s">
        <v>29</v>
      </c>
      <c r="I34" s="4" t="s">
        <v>29</v>
      </c>
      <c r="J34" s="5">
        <v>5</v>
      </c>
      <c r="K34" s="5">
        <v>5</v>
      </c>
      <c r="L34" s="6">
        <v>0.83299999999999996</v>
      </c>
      <c r="M34" s="5">
        <v>5</v>
      </c>
      <c r="N34" s="4" t="s">
        <v>29</v>
      </c>
      <c r="O34" s="4" t="s">
        <v>29</v>
      </c>
      <c r="P34" s="4" t="s">
        <v>29</v>
      </c>
      <c r="Q34" s="5">
        <v>0</v>
      </c>
      <c r="R34" s="6">
        <v>0</v>
      </c>
      <c r="S34" s="4" t="s">
        <v>29</v>
      </c>
      <c r="T34" s="4" t="s">
        <v>29</v>
      </c>
      <c r="U34" s="4" t="s">
        <v>29</v>
      </c>
      <c r="V34" s="5">
        <v>5</v>
      </c>
    </row>
    <row r="35" spans="1:22" x14ac:dyDescent="0.35">
      <c r="A35" t="s">
        <v>60</v>
      </c>
      <c r="B35" s="4" t="s">
        <v>30</v>
      </c>
      <c r="C35" s="4" t="s">
        <v>30</v>
      </c>
      <c r="D35" s="5">
        <v>0</v>
      </c>
      <c r="E35" s="4" t="s">
        <v>30</v>
      </c>
      <c r="F35" s="4" t="s">
        <v>30</v>
      </c>
      <c r="G35" s="5">
        <v>0</v>
      </c>
      <c r="H35" s="5">
        <v>0</v>
      </c>
      <c r="I35" s="6">
        <v>0</v>
      </c>
      <c r="J35" s="4" t="s">
        <v>29</v>
      </c>
      <c r="K35" s="4" t="s">
        <v>30</v>
      </c>
      <c r="L35" s="4" t="s">
        <v>30</v>
      </c>
      <c r="M35" s="5">
        <v>0</v>
      </c>
      <c r="N35" s="4" t="s">
        <v>29</v>
      </c>
      <c r="O35" s="4" t="s">
        <v>29</v>
      </c>
      <c r="P35" s="4" t="s">
        <v>29</v>
      </c>
      <c r="Q35" s="4" t="s">
        <v>30</v>
      </c>
      <c r="R35" s="4" t="s">
        <v>30</v>
      </c>
      <c r="S35" s="5">
        <v>0</v>
      </c>
      <c r="T35" s="4" t="s">
        <v>29</v>
      </c>
      <c r="U35" s="4" t="s">
        <v>29</v>
      </c>
      <c r="V35" s="4" t="s">
        <v>29</v>
      </c>
    </row>
    <row r="36" spans="1:22" x14ac:dyDescent="0.35">
      <c r="A36" t="s">
        <v>61</v>
      </c>
      <c r="B36" s="5">
        <v>10</v>
      </c>
      <c r="C36" s="6">
        <v>0.91700000000000004</v>
      </c>
      <c r="D36" s="5">
        <v>10</v>
      </c>
      <c r="E36" s="5">
        <v>15</v>
      </c>
      <c r="F36" s="6">
        <v>1</v>
      </c>
      <c r="G36" s="5">
        <v>15</v>
      </c>
      <c r="H36" s="4" t="s">
        <v>29</v>
      </c>
      <c r="I36" s="4" t="s">
        <v>29</v>
      </c>
      <c r="J36" s="4" t="s">
        <v>29</v>
      </c>
      <c r="K36" s="5">
        <v>5</v>
      </c>
      <c r="L36" s="6">
        <v>0.75</v>
      </c>
      <c r="M36" s="5">
        <v>10</v>
      </c>
      <c r="N36" s="5">
        <v>10</v>
      </c>
      <c r="O36" s="6">
        <v>0.90900000000000003</v>
      </c>
      <c r="P36" s="5">
        <v>10</v>
      </c>
      <c r="Q36" s="5">
        <v>5</v>
      </c>
      <c r="R36" s="6">
        <v>0.875</v>
      </c>
      <c r="S36" s="5">
        <v>10</v>
      </c>
      <c r="T36" s="5">
        <v>15</v>
      </c>
      <c r="U36" s="6">
        <v>1</v>
      </c>
      <c r="V36" s="5">
        <v>15</v>
      </c>
    </row>
    <row r="37" spans="1:22" x14ac:dyDescent="0.35">
      <c r="A37" t="s">
        <v>62</v>
      </c>
      <c r="B37" s="4" t="s">
        <v>29</v>
      </c>
      <c r="C37" s="4" t="s">
        <v>29</v>
      </c>
      <c r="D37" s="4" t="s">
        <v>29</v>
      </c>
      <c r="E37" s="4" t="s">
        <v>30</v>
      </c>
      <c r="F37" s="4" t="s">
        <v>30</v>
      </c>
      <c r="G37" s="5">
        <v>0</v>
      </c>
      <c r="H37" s="4" t="s">
        <v>29</v>
      </c>
      <c r="I37" s="4" t="s">
        <v>29</v>
      </c>
      <c r="J37" s="4" t="s">
        <v>29</v>
      </c>
      <c r="K37" s="4" t="s">
        <v>30</v>
      </c>
      <c r="L37" s="4" t="s">
        <v>30</v>
      </c>
      <c r="M37" s="5">
        <v>0</v>
      </c>
      <c r="N37" s="5">
        <v>5</v>
      </c>
      <c r="O37" s="6">
        <v>1</v>
      </c>
      <c r="P37" s="5">
        <v>5</v>
      </c>
      <c r="Q37" s="5">
        <v>0</v>
      </c>
      <c r="R37" s="6">
        <v>0</v>
      </c>
      <c r="S37" s="4" t="s">
        <v>29</v>
      </c>
      <c r="T37" s="4" t="s">
        <v>29</v>
      </c>
      <c r="U37" s="4" t="s">
        <v>29</v>
      </c>
      <c r="V37" s="4" t="s">
        <v>29</v>
      </c>
    </row>
    <row r="38" spans="1:22" x14ac:dyDescent="0.35">
      <c r="A38" t="s">
        <v>63</v>
      </c>
      <c r="B38" s="4" t="s">
        <v>29</v>
      </c>
      <c r="C38" s="4" t="s">
        <v>29</v>
      </c>
      <c r="D38" s="4" t="s">
        <v>29</v>
      </c>
      <c r="E38" s="5">
        <v>10</v>
      </c>
      <c r="F38" s="6">
        <v>0.9</v>
      </c>
      <c r="G38" s="5">
        <v>10</v>
      </c>
      <c r="H38" s="4" t="s">
        <v>29</v>
      </c>
      <c r="I38" s="4" t="s">
        <v>29</v>
      </c>
      <c r="J38" s="5">
        <v>5</v>
      </c>
      <c r="K38" s="5">
        <v>10</v>
      </c>
      <c r="L38" s="6">
        <v>1</v>
      </c>
      <c r="M38" s="5">
        <v>10</v>
      </c>
      <c r="N38" s="5">
        <v>10</v>
      </c>
      <c r="O38" s="6">
        <v>1</v>
      </c>
      <c r="P38" s="5">
        <v>10</v>
      </c>
      <c r="Q38" s="4" t="s">
        <v>29</v>
      </c>
      <c r="R38" s="4" t="s">
        <v>29</v>
      </c>
      <c r="S38" s="4" t="s">
        <v>29</v>
      </c>
      <c r="T38" s="4" t="s">
        <v>30</v>
      </c>
      <c r="U38" s="4" t="s">
        <v>30</v>
      </c>
      <c r="V38" s="5">
        <v>0</v>
      </c>
    </row>
    <row r="39" spans="1:22" x14ac:dyDescent="0.35">
      <c r="A39" t="s">
        <v>64</v>
      </c>
      <c r="B39" s="5">
        <v>20</v>
      </c>
      <c r="C39" s="6">
        <v>0.74099999999999999</v>
      </c>
      <c r="D39" s="5">
        <v>25</v>
      </c>
      <c r="E39" s="4" t="s">
        <v>29</v>
      </c>
      <c r="F39" s="4" t="s">
        <v>29</v>
      </c>
      <c r="G39" s="4" t="s">
        <v>29</v>
      </c>
      <c r="H39" s="5">
        <v>20</v>
      </c>
      <c r="I39" s="6">
        <v>0.76900000000000002</v>
      </c>
      <c r="J39" s="5">
        <v>25</v>
      </c>
      <c r="K39" s="5">
        <v>10</v>
      </c>
      <c r="L39" s="6">
        <v>1</v>
      </c>
      <c r="M39" s="5">
        <v>10</v>
      </c>
      <c r="N39" s="4" t="s">
        <v>29</v>
      </c>
      <c r="O39" s="4" t="s">
        <v>29</v>
      </c>
      <c r="P39" s="4" t="s">
        <v>29</v>
      </c>
      <c r="Q39" s="5">
        <v>0</v>
      </c>
      <c r="R39" s="6">
        <v>0</v>
      </c>
      <c r="S39" s="4" t="s">
        <v>29</v>
      </c>
      <c r="T39" s="4" t="s">
        <v>30</v>
      </c>
      <c r="U39" s="4" t="s">
        <v>30</v>
      </c>
      <c r="V39" s="5">
        <v>0</v>
      </c>
    </row>
    <row r="40" spans="1:22" x14ac:dyDescent="0.35">
      <c r="A40" t="s">
        <v>65</v>
      </c>
      <c r="B40" s="4" t="s">
        <v>29</v>
      </c>
      <c r="C40" s="4" t="s">
        <v>29</v>
      </c>
      <c r="D40" s="4" t="s">
        <v>29</v>
      </c>
      <c r="E40" s="4" t="s">
        <v>30</v>
      </c>
      <c r="F40" s="4" t="s">
        <v>30</v>
      </c>
      <c r="G40" s="5">
        <v>0</v>
      </c>
      <c r="H40" s="4" t="s">
        <v>30</v>
      </c>
      <c r="I40" s="4" t="s">
        <v>30</v>
      </c>
      <c r="J40" s="5">
        <v>0</v>
      </c>
      <c r="K40" s="4" t="s">
        <v>30</v>
      </c>
      <c r="L40" s="4" t="s">
        <v>30</v>
      </c>
      <c r="M40" s="5">
        <v>0</v>
      </c>
      <c r="N40" s="4" t="s">
        <v>29</v>
      </c>
      <c r="O40" s="4" t="s">
        <v>29</v>
      </c>
      <c r="P40" s="4" t="s">
        <v>29</v>
      </c>
      <c r="Q40" s="4" t="s">
        <v>30</v>
      </c>
      <c r="R40" s="4" t="s">
        <v>30</v>
      </c>
      <c r="S40" s="5">
        <v>0</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355</v>
      </c>
      <c r="C42" s="8">
        <v>0.84799999999999998</v>
      </c>
      <c r="D42" s="7">
        <v>420</v>
      </c>
      <c r="E42" s="7">
        <v>455</v>
      </c>
      <c r="F42" s="8">
        <v>0.873</v>
      </c>
      <c r="G42" s="7">
        <v>520</v>
      </c>
      <c r="H42" s="7">
        <v>330</v>
      </c>
      <c r="I42" s="8">
        <v>0.748</v>
      </c>
      <c r="J42" s="7">
        <v>445</v>
      </c>
      <c r="K42" s="7">
        <v>340</v>
      </c>
      <c r="L42" s="8">
        <v>0.84499999999999997</v>
      </c>
      <c r="M42" s="7">
        <v>400</v>
      </c>
      <c r="N42" s="7">
        <v>385</v>
      </c>
      <c r="O42" s="8">
        <v>0.92300000000000004</v>
      </c>
      <c r="P42" s="7">
        <v>420</v>
      </c>
      <c r="Q42" s="7">
        <v>300</v>
      </c>
      <c r="R42" s="8">
        <v>0.91200000000000003</v>
      </c>
      <c r="S42" s="7">
        <v>330</v>
      </c>
      <c r="T42" s="7">
        <v>275</v>
      </c>
      <c r="U42" s="8">
        <v>0.86499999999999999</v>
      </c>
      <c r="V42" s="7">
        <v>320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115</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40</v>
      </c>
      <c r="C5" s="6">
        <v>0.91100000000000003</v>
      </c>
      <c r="D5" s="5">
        <v>45</v>
      </c>
      <c r="E5" s="5">
        <v>40</v>
      </c>
      <c r="F5" s="6">
        <v>0.95299999999999996</v>
      </c>
      <c r="G5" s="5">
        <v>45</v>
      </c>
      <c r="H5" s="5">
        <v>35</v>
      </c>
      <c r="I5" s="6">
        <v>0.97099999999999997</v>
      </c>
      <c r="J5" s="5">
        <v>35</v>
      </c>
      <c r="K5" s="5">
        <v>65</v>
      </c>
      <c r="L5" s="6">
        <v>0.95499999999999996</v>
      </c>
      <c r="M5" s="5">
        <v>65</v>
      </c>
      <c r="N5" s="5">
        <v>35</v>
      </c>
      <c r="O5" s="6">
        <v>1</v>
      </c>
      <c r="P5" s="5">
        <v>35</v>
      </c>
      <c r="Q5" s="5">
        <v>20</v>
      </c>
      <c r="R5" s="6">
        <v>0.90900000000000003</v>
      </c>
      <c r="S5" s="5">
        <v>20</v>
      </c>
      <c r="T5" s="5">
        <v>20</v>
      </c>
      <c r="U5" s="6">
        <v>0.875</v>
      </c>
      <c r="V5" s="5">
        <v>25</v>
      </c>
    </row>
    <row r="6" spans="1:22" x14ac:dyDescent="0.35">
      <c r="A6" t="s">
        <v>31</v>
      </c>
      <c r="B6" s="5">
        <v>440</v>
      </c>
      <c r="C6" s="6">
        <v>0.88500000000000001</v>
      </c>
      <c r="D6" s="5">
        <v>495</v>
      </c>
      <c r="E6" s="5">
        <v>575</v>
      </c>
      <c r="F6" s="6">
        <v>0.97</v>
      </c>
      <c r="G6" s="5">
        <v>595</v>
      </c>
      <c r="H6" s="5">
        <v>435</v>
      </c>
      <c r="I6" s="6">
        <v>0.88</v>
      </c>
      <c r="J6" s="5">
        <v>490</v>
      </c>
      <c r="K6" s="5">
        <v>355</v>
      </c>
      <c r="L6" s="6">
        <v>0.84699999999999998</v>
      </c>
      <c r="M6" s="5">
        <v>420</v>
      </c>
      <c r="N6" s="5">
        <v>505</v>
      </c>
      <c r="O6" s="6">
        <v>0.91300000000000003</v>
      </c>
      <c r="P6" s="5">
        <v>555</v>
      </c>
      <c r="Q6" s="5">
        <v>430</v>
      </c>
      <c r="R6" s="6">
        <v>0.94699999999999995</v>
      </c>
      <c r="S6" s="5">
        <v>455</v>
      </c>
      <c r="T6" s="5">
        <v>405</v>
      </c>
      <c r="U6" s="6">
        <v>0.92500000000000004</v>
      </c>
      <c r="V6" s="5">
        <v>440</v>
      </c>
    </row>
    <row r="7" spans="1:22" x14ac:dyDescent="0.35">
      <c r="A7" t="s">
        <v>32</v>
      </c>
      <c r="B7" s="5">
        <v>65</v>
      </c>
      <c r="C7" s="6">
        <v>0.68500000000000005</v>
      </c>
      <c r="D7" s="5">
        <v>90</v>
      </c>
      <c r="E7" s="5">
        <v>40</v>
      </c>
      <c r="F7" s="6">
        <v>0.73599999999999999</v>
      </c>
      <c r="G7" s="5">
        <v>55</v>
      </c>
      <c r="H7" s="5">
        <v>30</v>
      </c>
      <c r="I7" s="6">
        <v>0.78900000000000003</v>
      </c>
      <c r="J7" s="5">
        <v>40</v>
      </c>
      <c r="K7" s="5">
        <v>20</v>
      </c>
      <c r="L7" s="6">
        <v>0.76900000000000002</v>
      </c>
      <c r="M7" s="5">
        <v>25</v>
      </c>
      <c r="N7" s="5">
        <v>25</v>
      </c>
      <c r="O7" s="6">
        <v>0.86199999999999999</v>
      </c>
      <c r="P7" s="5">
        <v>30</v>
      </c>
      <c r="Q7" s="5">
        <v>35</v>
      </c>
      <c r="R7" s="6">
        <v>0.94699999999999995</v>
      </c>
      <c r="S7" s="5">
        <v>40</v>
      </c>
      <c r="T7" s="5">
        <v>40</v>
      </c>
      <c r="U7" s="6">
        <v>0.85399999999999998</v>
      </c>
      <c r="V7" s="5">
        <v>50</v>
      </c>
    </row>
    <row r="8" spans="1:22" x14ac:dyDescent="0.35">
      <c r="A8" t="s">
        <v>33</v>
      </c>
      <c r="B8" s="5">
        <v>55</v>
      </c>
      <c r="C8" s="6">
        <v>0.84099999999999997</v>
      </c>
      <c r="D8" s="5">
        <v>65</v>
      </c>
      <c r="E8" s="5">
        <v>45</v>
      </c>
      <c r="F8" s="6">
        <v>0.88700000000000001</v>
      </c>
      <c r="G8" s="5">
        <v>55</v>
      </c>
      <c r="H8" s="5">
        <v>70</v>
      </c>
      <c r="I8" s="6">
        <v>0.91900000000000004</v>
      </c>
      <c r="J8" s="5">
        <v>75</v>
      </c>
      <c r="K8" s="5">
        <v>30</v>
      </c>
      <c r="L8" s="6">
        <v>0.67400000000000004</v>
      </c>
      <c r="M8" s="5">
        <v>45</v>
      </c>
      <c r="N8" s="5">
        <v>30</v>
      </c>
      <c r="O8" s="6">
        <v>0.82399999999999995</v>
      </c>
      <c r="P8" s="5">
        <v>35</v>
      </c>
      <c r="Q8" s="5">
        <v>60</v>
      </c>
      <c r="R8" s="6">
        <v>0.96799999999999997</v>
      </c>
      <c r="S8" s="5">
        <v>65</v>
      </c>
      <c r="T8" s="5">
        <v>45</v>
      </c>
      <c r="U8" s="6">
        <v>0.86299999999999999</v>
      </c>
      <c r="V8" s="5">
        <v>50</v>
      </c>
    </row>
    <row r="9" spans="1:22" x14ac:dyDescent="0.35">
      <c r="A9" t="s">
        <v>34</v>
      </c>
      <c r="B9" s="5">
        <v>65</v>
      </c>
      <c r="C9" s="6">
        <v>0.747</v>
      </c>
      <c r="D9" s="5">
        <v>85</v>
      </c>
      <c r="E9" s="5">
        <v>45</v>
      </c>
      <c r="F9" s="6">
        <v>0.95799999999999996</v>
      </c>
      <c r="G9" s="5">
        <v>50</v>
      </c>
      <c r="H9" s="5">
        <v>25</v>
      </c>
      <c r="I9" s="6">
        <v>0.92</v>
      </c>
      <c r="J9" s="5">
        <v>25</v>
      </c>
      <c r="K9" s="5">
        <v>25</v>
      </c>
      <c r="L9" s="6">
        <v>0.77100000000000002</v>
      </c>
      <c r="M9" s="5">
        <v>35</v>
      </c>
      <c r="N9" s="5">
        <v>35</v>
      </c>
      <c r="O9" s="6">
        <v>0.97399999999999998</v>
      </c>
      <c r="P9" s="5">
        <v>40</v>
      </c>
      <c r="Q9" s="5">
        <v>30</v>
      </c>
      <c r="R9" s="6">
        <v>0.90600000000000003</v>
      </c>
      <c r="S9" s="5">
        <v>30</v>
      </c>
      <c r="T9" s="5">
        <v>20</v>
      </c>
      <c r="U9" s="6">
        <v>1</v>
      </c>
      <c r="V9" s="5">
        <v>20</v>
      </c>
    </row>
    <row r="10" spans="1:22" x14ac:dyDescent="0.35">
      <c r="A10" t="s">
        <v>35</v>
      </c>
      <c r="B10" s="5">
        <v>70</v>
      </c>
      <c r="C10" s="6">
        <v>0.94699999999999995</v>
      </c>
      <c r="D10" s="5">
        <v>75</v>
      </c>
      <c r="E10" s="5">
        <v>35</v>
      </c>
      <c r="F10" s="6">
        <v>0.68799999999999994</v>
      </c>
      <c r="G10" s="5">
        <v>50</v>
      </c>
      <c r="H10" s="5">
        <v>90</v>
      </c>
      <c r="I10" s="6">
        <v>0.93700000000000006</v>
      </c>
      <c r="J10" s="5">
        <v>95</v>
      </c>
      <c r="K10" s="5">
        <v>35</v>
      </c>
      <c r="L10" s="6">
        <v>0.90200000000000002</v>
      </c>
      <c r="M10" s="5">
        <v>40</v>
      </c>
      <c r="N10" s="5">
        <v>30</v>
      </c>
      <c r="O10" s="6">
        <v>0.76900000000000002</v>
      </c>
      <c r="P10" s="5">
        <v>40</v>
      </c>
      <c r="Q10" s="5">
        <v>65</v>
      </c>
      <c r="R10" s="6">
        <v>0.97</v>
      </c>
      <c r="S10" s="5">
        <v>65</v>
      </c>
      <c r="T10" s="5">
        <v>35</v>
      </c>
      <c r="U10" s="6">
        <v>1</v>
      </c>
      <c r="V10" s="5">
        <v>35</v>
      </c>
    </row>
    <row r="11" spans="1:22" x14ac:dyDescent="0.35">
      <c r="A11" t="s">
        <v>36</v>
      </c>
      <c r="B11" s="4" t="s">
        <v>29</v>
      </c>
      <c r="C11" s="4" t="s">
        <v>29</v>
      </c>
      <c r="D11" s="4" t="s">
        <v>29</v>
      </c>
      <c r="E11" s="4" t="s">
        <v>30</v>
      </c>
      <c r="F11" s="4" t="s">
        <v>30</v>
      </c>
      <c r="G11" s="5">
        <v>0</v>
      </c>
      <c r="H11" s="5">
        <v>5</v>
      </c>
      <c r="I11" s="6">
        <v>0.875</v>
      </c>
      <c r="J11" s="5">
        <v>10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5">
        <v>85</v>
      </c>
      <c r="C12" s="6">
        <v>0.94599999999999995</v>
      </c>
      <c r="D12" s="5">
        <v>90</v>
      </c>
      <c r="E12" s="5">
        <v>25</v>
      </c>
      <c r="F12" s="6">
        <v>0.75</v>
      </c>
      <c r="G12" s="5">
        <v>35</v>
      </c>
      <c r="H12" s="5">
        <v>25</v>
      </c>
      <c r="I12" s="6">
        <v>0.88900000000000001</v>
      </c>
      <c r="J12" s="5">
        <v>25</v>
      </c>
      <c r="K12" s="5">
        <v>20</v>
      </c>
      <c r="L12" s="6">
        <v>0.95499999999999996</v>
      </c>
      <c r="M12" s="5">
        <v>20</v>
      </c>
      <c r="N12" s="5">
        <v>10</v>
      </c>
      <c r="O12" s="6">
        <v>1</v>
      </c>
      <c r="P12" s="5">
        <v>10</v>
      </c>
      <c r="Q12" s="5">
        <v>35</v>
      </c>
      <c r="R12" s="6">
        <v>0.97099999999999997</v>
      </c>
      <c r="S12" s="5">
        <v>35</v>
      </c>
      <c r="T12" s="5">
        <v>25</v>
      </c>
      <c r="U12" s="6">
        <v>0.75</v>
      </c>
      <c r="V12" s="5">
        <v>30</v>
      </c>
    </row>
    <row r="13" spans="1:22" x14ac:dyDescent="0.35">
      <c r="A13" t="s">
        <v>38</v>
      </c>
      <c r="B13" s="4" t="s">
        <v>29</v>
      </c>
      <c r="C13" s="4" t="s">
        <v>29</v>
      </c>
      <c r="D13" s="4" t="s">
        <v>29</v>
      </c>
      <c r="E13" s="5">
        <v>10</v>
      </c>
      <c r="F13" s="6">
        <v>1</v>
      </c>
      <c r="G13" s="5">
        <v>10</v>
      </c>
      <c r="H13" s="4" t="s">
        <v>29</v>
      </c>
      <c r="I13" s="4" t="s">
        <v>29</v>
      </c>
      <c r="J13" s="4" t="s">
        <v>29</v>
      </c>
      <c r="K13" s="4" t="s">
        <v>29</v>
      </c>
      <c r="L13" s="4" t="s">
        <v>29</v>
      </c>
      <c r="M13" s="5">
        <v>5</v>
      </c>
      <c r="N13" s="4" t="s">
        <v>29</v>
      </c>
      <c r="O13" s="4" t="s">
        <v>29</v>
      </c>
      <c r="P13" s="5">
        <v>5</v>
      </c>
      <c r="Q13" s="5">
        <v>5</v>
      </c>
      <c r="R13" s="6">
        <v>0.77800000000000002</v>
      </c>
      <c r="S13" s="5">
        <v>10</v>
      </c>
      <c r="T13" s="5">
        <v>15</v>
      </c>
      <c r="U13" s="6">
        <v>1</v>
      </c>
      <c r="V13" s="5">
        <v>15</v>
      </c>
    </row>
    <row r="14" spans="1:22" x14ac:dyDescent="0.35">
      <c r="A14" t="s">
        <v>39</v>
      </c>
      <c r="B14" s="5">
        <v>25</v>
      </c>
      <c r="C14" s="6">
        <v>0.76500000000000001</v>
      </c>
      <c r="D14" s="5">
        <v>35</v>
      </c>
      <c r="E14" s="5">
        <v>30</v>
      </c>
      <c r="F14" s="6">
        <v>0.90900000000000003</v>
      </c>
      <c r="G14" s="5">
        <v>35</v>
      </c>
      <c r="H14" s="5">
        <v>30</v>
      </c>
      <c r="I14" s="6">
        <v>0.96699999999999997</v>
      </c>
      <c r="J14" s="5">
        <v>30</v>
      </c>
      <c r="K14" s="5">
        <v>10</v>
      </c>
      <c r="L14" s="6">
        <v>0.81799999999999995</v>
      </c>
      <c r="M14" s="5">
        <v>10</v>
      </c>
      <c r="N14" s="5">
        <v>10</v>
      </c>
      <c r="O14" s="6">
        <v>0.68799999999999994</v>
      </c>
      <c r="P14" s="5">
        <v>15</v>
      </c>
      <c r="Q14" s="5">
        <v>10</v>
      </c>
      <c r="R14" s="6">
        <v>0.85699999999999998</v>
      </c>
      <c r="S14" s="5">
        <v>15</v>
      </c>
      <c r="T14" s="5">
        <v>5</v>
      </c>
      <c r="U14" s="6">
        <v>0.54500000000000004</v>
      </c>
      <c r="V14" s="5">
        <v>10</v>
      </c>
    </row>
    <row r="15" spans="1:22" x14ac:dyDescent="0.35">
      <c r="A15" t="s">
        <v>40</v>
      </c>
      <c r="B15" s="5">
        <v>245</v>
      </c>
      <c r="C15" s="6">
        <v>0.84099999999999997</v>
      </c>
      <c r="D15" s="5">
        <v>290</v>
      </c>
      <c r="E15" s="5">
        <v>285</v>
      </c>
      <c r="F15" s="6">
        <v>0.88300000000000001</v>
      </c>
      <c r="G15" s="5">
        <v>325</v>
      </c>
      <c r="H15" s="5">
        <v>145</v>
      </c>
      <c r="I15" s="6">
        <v>0.91200000000000003</v>
      </c>
      <c r="J15" s="5">
        <v>160</v>
      </c>
      <c r="K15" s="5">
        <v>160</v>
      </c>
      <c r="L15" s="6">
        <v>0.83099999999999996</v>
      </c>
      <c r="M15" s="5">
        <v>195</v>
      </c>
      <c r="N15" s="5">
        <v>120</v>
      </c>
      <c r="O15" s="6">
        <v>0.85699999999999998</v>
      </c>
      <c r="P15" s="5">
        <v>140</v>
      </c>
      <c r="Q15" s="5">
        <v>145</v>
      </c>
      <c r="R15" s="6">
        <v>0.83899999999999997</v>
      </c>
      <c r="S15" s="5">
        <v>175</v>
      </c>
      <c r="T15" s="5">
        <v>180</v>
      </c>
      <c r="U15" s="6">
        <v>0.88200000000000001</v>
      </c>
      <c r="V15" s="5">
        <v>205</v>
      </c>
    </row>
    <row r="16" spans="1:22" x14ac:dyDescent="0.35">
      <c r="A16" t="s">
        <v>41</v>
      </c>
      <c r="B16" s="5">
        <v>35</v>
      </c>
      <c r="C16" s="6">
        <v>0.84599999999999997</v>
      </c>
      <c r="D16" s="5">
        <v>40</v>
      </c>
      <c r="E16" s="5">
        <v>25</v>
      </c>
      <c r="F16" s="6">
        <v>0.85699999999999998</v>
      </c>
      <c r="G16" s="5">
        <v>30</v>
      </c>
      <c r="H16" s="5">
        <v>30</v>
      </c>
      <c r="I16" s="6">
        <v>0.90900000000000003</v>
      </c>
      <c r="J16" s="5">
        <v>35</v>
      </c>
      <c r="K16" s="5">
        <v>15</v>
      </c>
      <c r="L16" s="6">
        <v>0.65200000000000002</v>
      </c>
      <c r="M16" s="5">
        <v>25</v>
      </c>
      <c r="N16" s="5">
        <v>20</v>
      </c>
      <c r="O16" s="6">
        <v>0.95199999999999996</v>
      </c>
      <c r="P16" s="5">
        <v>20</v>
      </c>
      <c r="Q16" s="5">
        <v>15</v>
      </c>
      <c r="R16" s="6">
        <v>1</v>
      </c>
      <c r="S16" s="5">
        <v>15</v>
      </c>
      <c r="T16" s="5">
        <v>20</v>
      </c>
      <c r="U16" s="6">
        <v>1</v>
      </c>
      <c r="V16" s="5">
        <v>20</v>
      </c>
    </row>
    <row r="17" spans="1:22" x14ac:dyDescent="0.35">
      <c r="A17" t="s">
        <v>42</v>
      </c>
      <c r="B17" s="5">
        <v>5</v>
      </c>
      <c r="C17" s="6">
        <v>0.45500000000000002</v>
      </c>
      <c r="D17" s="5">
        <v>10</v>
      </c>
      <c r="E17" s="4" t="s">
        <v>29</v>
      </c>
      <c r="F17" s="4" t="s">
        <v>29</v>
      </c>
      <c r="G17" s="4" t="s">
        <v>29</v>
      </c>
      <c r="H17" s="5">
        <v>5</v>
      </c>
      <c r="I17" s="6">
        <v>1</v>
      </c>
      <c r="J17" s="5">
        <v>5</v>
      </c>
      <c r="K17" s="5">
        <v>5</v>
      </c>
      <c r="L17" s="6">
        <v>0.85699999999999998</v>
      </c>
      <c r="M17" s="5">
        <v>5</v>
      </c>
      <c r="N17" s="5">
        <v>10</v>
      </c>
      <c r="O17" s="6">
        <v>0.92300000000000004</v>
      </c>
      <c r="P17" s="5">
        <v>15</v>
      </c>
      <c r="Q17" s="5">
        <v>25</v>
      </c>
      <c r="R17" s="6">
        <v>0.92900000000000005</v>
      </c>
      <c r="S17" s="5">
        <v>30</v>
      </c>
      <c r="T17" s="5">
        <v>25</v>
      </c>
      <c r="U17" s="6">
        <v>0.64100000000000001</v>
      </c>
      <c r="V17" s="5">
        <v>40</v>
      </c>
    </row>
    <row r="18" spans="1:22" x14ac:dyDescent="0.35">
      <c r="A18" t="s">
        <v>43</v>
      </c>
      <c r="B18" s="4" t="s">
        <v>30</v>
      </c>
      <c r="C18" s="4" t="s">
        <v>30</v>
      </c>
      <c r="D18" s="5">
        <v>0</v>
      </c>
      <c r="E18" s="4" t="s">
        <v>29</v>
      </c>
      <c r="F18" s="4" t="s">
        <v>29</v>
      </c>
      <c r="G18" s="4" t="s">
        <v>29</v>
      </c>
      <c r="H18" s="4" t="s">
        <v>29</v>
      </c>
      <c r="I18" s="4" t="s">
        <v>29</v>
      </c>
      <c r="J18" s="4" t="s">
        <v>29</v>
      </c>
      <c r="K18" s="5">
        <v>0</v>
      </c>
      <c r="L18" s="6">
        <v>0</v>
      </c>
      <c r="M18" s="4" t="s">
        <v>29</v>
      </c>
      <c r="N18" s="5">
        <v>0</v>
      </c>
      <c r="O18" s="6">
        <v>0</v>
      </c>
      <c r="P18" s="4" t="s">
        <v>29</v>
      </c>
      <c r="Q18" s="4" t="s">
        <v>29</v>
      </c>
      <c r="R18" s="4" t="s">
        <v>29</v>
      </c>
      <c r="S18" s="4" t="s">
        <v>29</v>
      </c>
      <c r="T18" s="4" t="s">
        <v>30</v>
      </c>
      <c r="U18" s="4" t="s">
        <v>30</v>
      </c>
      <c r="V18" s="5">
        <v>0</v>
      </c>
    </row>
    <row r="19" spans="1:22" x14ac:dyDescent="0.35">
      <c r="A19" t="s">
        <v>44</v>
      </c>
      <c r="B19" s="5">
        <v>135</v>
      </c>
      <c r="C19" s="6">
        <v>0.95699999999999996</v>
      </c>
      <c r="D19" s="5">
        <v>140</v>
      </c>
      <c r="E19" s="5">
        <v>155</v>
      </c>
      <c r="F19" s="6">
        <v>0.85199999999999998</v>
      </c>
      <c r="G19" s="5">
        <v>180</v>
      </c>
      <c r="H19" s="5">
        <v>130</v>
      </c>
      <c r="I19" s="6">
        <v>0.877</v>
      </c>
      <c r="J19" s="5">
        <v>145</v>
      </c>
      <c r="K19" s="5">
        <v>45</v>
      </c>
      <c r="L19" s="6">
        <v>0.495</v>
      </c>
      <c r="M19" s="5">
        <v>95</v>
      </c>
      <c r="N19" s="5">
        <v>140</v>
      </c>
      <c r="O19" s="6">
        <v>0.76300000000000001</v>
      </c>
      <c r="P19" s="5">
        <v>185</v>
      </c>
      <c r="Q19" s="5">
        <v>165</v>
      </c>
      <c r="R19" s="6">
        <v>1</v>
      </c>
      <c r="S19" s="5">
        <v>165</v>
      </c>
      <c r="T19" s="5">
        <v>160</v>
      </c>
      <c r="U19" s="6">
        <v>0.99399999999999999</v>
      </c>
      <c r="V19" s="5">
        <v>160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150</v>
      </c>
      <c r="C22" s="6">
        <v>0.90300000000000002</v>
      </c>
      <c r="D22" s="5">
        <v>165</v>
      </c>
      <c r="E22" s="5">
        <v>105</v>
      </c>
      <c r="F22" s="6">
        <v>0.76400000000000001</v>
      </c>
      <c r="G22" s="5">
        <v>140</v>
      </c>
      <c r="H22" s="5">
        <v>65</v>
      </c>
      <c r="I22" s="6">
        <v>0.80200000000000005</v>
      </c>
      <c r="J22" s="5">
        <v>80</v>
      </c>
      <c r="K22" s="5">
        <v>65</v>
      </c>
      <c r="L22" s="6">
        <v>0.94199999999999995</v>
      </c>
      <c r="M22" s="5">
        <v>70</v>
      </c>
      <c r="N22" s="5">
        <v>100</v>
      </c>
      <c r="O22" s="6">
        <v>0.96199999999999997</v>
      </c>
      <c r="P22" s="5">
        <v>105</v>
      </c>
      <c r="Q22" s="5">
        <v>85</v>
      </c>
      <c r="R22" s="6">
        <v>0.94299999999999995</v>
      </c>
      <c r="S22" s="5">
        <v>90</v>
      </c>
      <c r="T22" s="5">
        <v>80</v>
      </c>
      <c r="U22" s="6">
        <v>0.94199999999999995</v>
      </c>
      <c r="V22" s="5">
        <v>85</v>
      </c>
    </row>
    <row r="23" spans="1:22" x14ac:dyDescent="0.35">
      <c r="A23" t="s">
        <v>48</v>
      </c>
      <c r="B23" s="4" t="s">
        <v>29</v>
      </c>
      <c r="C23" s="4" t="s">
        <v>29</v>
      </c>
      <c r="D23" s="4" t="s">
        <v>29</v>
      </c>
      <c r="E23" s="5">
        <v>5</v>
      </c>
      <c r="F23" s="6">
        <v>1</v>
      </c>
      <c r="G23" s="5">
        <v>5</v>
      </c>
      <c r="H23" s="4" t="s">
        <v>29</v>
      </c>
      <c r="I23" s="4" t="s">
        <v>29</v>
      </c>
      <c r="J23" s="4" t="s">
        <v>29</v>
      </c>
      <c r="K23" s="4" t="s">
        <v>29</v>
      </c>
      <c r="L23" s="4" t="s">
        <v>29</v>
      </c>
      <c r="M23" s="4" t="s">
        <v>29</v>
      </c>
      <c r="N23" s="5">
        <v>35</v>
      </c>
      <c r="O23" s="6">
        <v>1</v>
      </c>
      <c r="P23" s="5">
        <v>35</v>
      </c>
      <c r="Q23" s="5">
        <v>5</v>
      </c>
      <c r="R23" s="6">
        <v>1</v>
      </c>
      <c r="S23" s="5">
        <v>5</v>
      </c>
      <c r="T23" s="5">
        <v>5</v>
      </c>
      <c r="U23" s="6">
        <v>1</v>
      </c>
      <c r="V23" s="5">
        <v>5</v>
      </c>
    </row>
    <row r="24" spans="1:22" x14ac:dyDescent="0.35">
      <c r="A24" t="s">
        <v>49</v>
      </c>
      <c r="B24" s="5">
        <v>10</v>
      </c>
      <c r="C24" s="6">
        <v>1</v>
      </c>
      <c r="D24" s="5">
        <v>10</v>
      </c>
      <c r="E24" s="5">
        <v>10</v>
      </c>
      <c r="F24" s="6">
        <v>0.5</v>
      </c>
      <c r="G24" s="5">
        <v>20</v>
      </c>
      <c r="H24" s="5">
        <v>0</v>
      </c>
      <c r="I24" s="6">
        <v>0</v>
      </c>
      <c r="J24" s="5">
        <v>5</v>
      </c>
      <c r="K24" s="5">
        <v>25</v>
      </c>
      <c r="L24" s="6">
        <v>0.89300000000000002</v>
      </c>
      <c r="M24" s="5">
        <v>30</v>
      </c>
      <c r="N24" s="5">
        <v>35</v>
      </c>
      <c r="O24" s="6">
        <v>0.91900000000000004</v>
      </c>
      <c r="P24" s="5">
        <v>35</v>
      </c>
      <c r="Q24" s="5">
        <v>5</v>
      </c>
      <c r="R24" s="6">
        <v>0.71399999999999997</v>
      </c>
      <c r="S24" s="5">
        <v>5</v>
      </c>
      <c r="T24" s="4" t="s">
        <v>29</v>
      </c>
      <c r="U24" s="4" t="s">
        <v>29</v>
      </c>
      <c r="V24" s="4" t="s">
        <v>29</v>
      </c>
    </row>
    <row r="25" spans="1:22" x14ac:dyDescent="0.35">
      <c r="A25" t="s">
        <v>50</v>
      </c>
      <c r="B25" s="5">
        <v>200</v>
      </c>
      <c r="C25" s="6">
        <v>0.93500000000000005</v>
      </c>
      <c r="D25" s="5">
        <v>215</v>
      </c>
      <c r="E25" s="5">
        <v>160</v>
      </c>
      <c r="F25" s="6">
        <v>0.90500000000000003</v>
      </c>
      <c r="G25" s="5">
        <v>180</v>
      </c>
      <c r="H25" s="5">
        <v>110</v>
      </c>
      <c r="I25" s="6">
        <v>0.85699999999999998</v>
      </c>
      <c r="J25" s="5">
        <v>125</v>
      </c>
      <c r="K25" s="5">
        <v>110</v>
      </c>
      <c r="L25" s="6">
        <v>0.89300000000000002</v>
      </c>
      <c r="M25" s="5">
        <v>120</v>
      </c>
      <c r="N25" s="5">
        <v>80</v>
      </c>
      <c r="O25" s="6">
        <v>0.94</v>
      </c>
      <c r="P25" s="5">
        <v>85</v>
      </c>
      <c r="Q25" s="5">
        <v>115</v>
      </c>
      <c r="R25" s="6">
        <v>0.95799999999999996</v>
      </c>
      <c r="S25" s="5">
        <v>120</v>
      </c>
      <c r="T25" s="5">
        <v>105</v>
      </c>
      <c r="U25" s="6">
        <v>0.89200000000000002</v>
      </c>
      <c r="V25" s="5">
        <v>120</v>
      </c>
    </row>
    <row r="26" spans="1:22" x14ac:dyDescent="0.35">
      <c r="A26" t="s">
        <v>51</v>
      </c>
      <c r="B26" s="4" t="s">
        <v>29</v>
      </c>
      <c r="C26" s="4" t="s">
        <v>29</v>
      </c>
      <c r="D26" s="4" t="s">
        <v>29</v>
      </c>
      <c r="E26" s="5">
        <v>10</v>
      </c>
      <c r="F26" s="6">
        <v>0.71399999999999997</v>
      </c>
      <c r="G26" s="5">
        <v>15</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5">
        <v>10</v>
      </c>
      <c r="C28" s="6">
        <v>1</v>
      </c>
      <c r="D28" s="5">
        <v>10</v>
      </c>
      <c r="E28" s="5">
        <v>10</v>
      </c>
      <c r="F28" s="6">
        <v>1</v>
      </c>
      <c r="G28" s="5">
        <v>10</v>
      </c>
      <c r="H28" s="4" t="s">
        <v>29</v>
      </c>
      <c r="I28" s="4" t="s">
        <v>29</v>
      </c>
      <c r="J28" s="4" t="s">
        <v>29</v>
      </c>
      <c r="K28" s="5">
        <v>0</v>
      </c>
      <c r="L28" s="6">
        <v>0</v>
      </c>
      <c r="M28" s="4" t="s">
        <v>29</v>
      </c>
      <c r="N28" s="4" t="s">
        <v>29</v>
      </c>
      <c r="O28" s="4" t="s">
        <v>29</v>
      </c>
      <c r="P28" s="4" t="s">
        <v>29</v>
      </c>
      <c r="Q28" s="4" t="s">
        <v>30</v>
      </c>
      <c r="R28" s="4" t="s">
        <v>30</v>
      </c>
      <c r="S28" s="5">
        <v>0</v>
      </c>
      <c r="T28" s="5">
        <v>5</v>
      </c>
      <c r="U28" s="6">
        <v>1</v>
      </c>
      <c r="V28" s="5">
        <v>5</v>
      </c>
    </row>
    <row r="29" spans="1:22" x14ac:dyDescent="0.35">
      <c r="A29" t="s">
        <v>54</v>
      </c>
      <c r="B29" s="5">
        <v>90</v>
      </c>
      <c r="C29" s="6">
        <v>0.81299999999999994</v>
      </c>
      <c r="D29" s="5">
        <v>110</v>
      </c>
      <c r="E29" s="5">
        <v>75</v>
      </c>
      <c r="F29" s="6">
        <v>0.80200000000000005</v>
      </c>
      <c r="G29" s="5">
        <v>90</v>
      </c>
      <c r="H29" s="5">
        <v>70</v>
      </c>
      <c r="I29" s="6">
        <v>0.78300000000000003</v>
      </c>
      <c r="J29" s="5">
        <v>90</v>
      </c>
      <c r="K29" s="5">
        <v>45</v>
      </c>
      <c r="L29" s="6">
        <v>0.89800000000000002</v>
      </c>
      <c r="M29" s="5">
        <v>50</v>
      </c>
      <c r="N29" s="5">
        <v>40</v>
      </c>
      <c r="O29" s="6">
        <v>0.85399999999999998</v>
      </c>
      <c r="P29" s="5">
        <v>50</v>
      </c>
      <c r="Q29" s="5">
        <v>75</v>
      </c>
      <c r="R29" s="6">
        <v>1</v>
      </c>
      <c r="S29" s="5">
        <v>75</v>
      </c>
      <c r="T29" s="5">
        <v>95</v>
      </c>
      <c r="U29" s="6">
        <v>0.94899999999999995</v>
      </c>
      <c r="V29" s="5">
        <v>100</v>
      </c>
    </row>
    <row r="30" spans="1:22" x14ac:dyDescent="0.35">
      <c r="A30" t="s">
        <v>55</v>
      </c>
      <c r="B30" s="5">
        <v>170</v>
      </c>
      <c r="C30" s="6">
        <v>0.91300000000000003</v>
      </c>
      <c r="D30" s="5">
        <v>185</v>
      </c>
      <c r="E30" s="5">
        <v>160</v>
      </c>
      <c r="F30" s="6">
        <v>0.874</v>
      </c>
      <c r="G30" s="5">
        <v>185</v>
      </c>
      <c r="H30" s="5">
        <v>100</v>
      </c>
      <c r="I30" s="6">
        <v>0.92700000000000005</v>
      </c>
      <c r="J30" s="5">
        <v>110</v>
      </c>
      <c r="K30" s="5">
        <v>110</v>
      </c>
      <c r="L30" s="6">
        <v>0.86699999999999999</v>
      </c>
      <c r="M30" s="5">
        <v>130</v>
      </c>
      <c r="N30" s="5">
        <v>90</v>
      </c>
      <c r="O30" s="6">
        <v>0.93799999999999994</v>
      </c>
      <c r="P30" s="5">
        <v>95</v>
      </c>
      <c r="Q30" s="5">
        <v>125</v>
      </c>
      <c r="R30" s="6">
        <v>0.99199999999999999</v>
      </c>
      <c r="S30" s="5">
        <v>130</v>
      </c>
      <c r="T30" s="5">
        <v>95</v>
      </c>
      <c r="U30" s="6">
        <v>0.94099999999999995</v>
      </c>
      <c r="V30" s="5">
        <v>100</v>
      </c>
    </row>
    <row r="31" spans="1:22" x14ac:dyDescent="0.35">
      <c r="A31" t="s">
        <v>56</v>
      </c>
      <c r="B31" s="5">
        <v>15</v>
      </c>
      <c r="C31" s="6">
        <v>0.81</v>
      </c>
      <c r="D31" s="5">
        <v>20</v>
      </c>
      <c r="E31" s="5">
        <v>15</v>
      </c>
      <c r="F31" s="6">
        <v>0.436</v>
      </c>
      <c r="G31" s="5">
        <v>40</v>
      </c>
      <c r="H31" s="5">
        <v>15</v>
      </c>
      <c r="I31" s="6">
        <v>1</v>
      </c>
      <c r="J31" s="5">
        <v>15</v>
      </c>
      <c r="K31" s="5">
        <v>10</v>
      </c>
      <c r="L31" s="6">
        <v>0.75</v>
      </c>
      <c r="M31" s="5">
        <v>10</v>
      </c>
      <c r="N31" s="5">
        <v>5</v>
      </c>
      <c r="O31" s="6">
        <v>0.77800000000000002</v>
      </c>
      <c r="P31" s="5">
        <v>10</v>
      </c>
      <c r="Q31" s="5">
        <v>15</v>
      </c>
      <c r="R31" s="6">
        <v>1</v>
      </c>
      <c r="S31" s="5">
        <v>15</v>
      </c>
      <c r="T31" s="5">
        <v>15</v>
      </c>
      <c r="U31" s="6">
        <v>1</v>
      </c>
      <c r="V31" s="5">
        <v>15</v>
      </c>
    </row>
    <row r="32" spans="1:22" x14ac:dyDescent="0.35">
      <c r="A32" t="s">
        <v>57</v>
      </c>
      <c r="B32" s="4" t="s">
        <v>29</v>
      </c>
      <c r="C32" s="4" t="s">
        <v>29</v>
      </c>
      <c r="D32" s="5">
        <v>5</v>
      </c>
      <c r="E32" s="5">
        <v>0</v>
      </c>
      <c r="F32" s="6">
        <v>0</v>
      </c>
      <c r="G32" s="4" t="s">
        <v>29</v>
      </c>
      <c r="H32" s="4" t="s">
        <v>29</v>
      </c>
      <c r="I32" s="4" t="s">
        <v>29</v>
      </c>
      <c r="J32" s="4" t="s">
        <v>29</v>
      </c>
      <c r="K32" s="4" t="s">
        <v>29</v>
      </c>
      <c r="L32" s="4" t="s">
        <v>29</v>
      </c>
      <c r="M32" s="4" t="s">
        <v>29</v>
      </c>
      <c r="N32" s="4" t="s">
        <v>30</v>
      </c>
      <c r="O32" s="4" t="s">
        <v>30</v>
      </c>
      <c r="P32" s="5">
        <v>0</v>
      </c>
      <c r="Q32" s="4" t="s">
        <v>29</v>
      </c>
      <c r="R32" s="4" t="s">
        <v>29</v>
      </c>
      <c r="S32" s="4" t="s">
        <v>29</v>
      </c>
      <c r="T32" s="4" t="s">
        <v>29</v>
      </c>
      <c r="U32" s="4" t="s">
        <v>29</v>
      </c>
      <c r="V32" s="4" t="s">
        <v>29</v>
      </c>
    </row>
    <row r="33" spans="1:22" x14ac:dyDescent="0.35">
      <c r="A33" t="s">
        <v>58</v>
      </c>
      <c r="B33" s="5">
        <v>25</v>
      </c>
      <c r="C33" s="6">
        <v>0.9</v>
      </c>
      <c r="D33" s="5">
        <v>30</v>
      </c>
      <c r="E33" s="5">
        <v>25</v>
      </c>
      <c r="F33" s="6">
        <v>0.48</v>
      </c>
      <c r="G33" s="5">
        <v>50</v>
      </c>
      <c r="H33" s="5">
        <v>30</v>
      </c>
      <c r="I33" s="6">
        <v>0.81100000000000005</v>
      </c>
      <c r="J33" s="5">
        <v>35</v>
      </c>
      <c r="K33" s="5">
        <v>25</v>
      </c>
      <c r="L33" s="6">
        <v>0.92600000000000005</v>
      </c>
      <c r="M33" s="5">
        <v>25</v>
      </c>
      <c r="N33" s="5">
        <v>25</v>
      </c>
      <c r="O33" s="6">
        <v>0.82099999999999995</v>
      </c>
      <c r="P33" s="5">
        <v>30</v>
      </c>
      <c r="Q33" s="5">
        <v>70</v>
      </c>
      <c r="R33" s="6">
        <v>1</v>
      </c>
      <c r="S33" s="5">
        <v>70</v>
      </c>
      <c r="T33" s="5">
        <v>60</v>
      </c>
      <c r="U33" s="6">
        <v>0.98299999999999998</v>
      </c>
      <c r="V33" s="5">
        <v>60</v>
      </c>
    </row>
    <row r="34" spans="1:22" x14ac:dyDescent="0.35">
      <c r="A34" t="s">
        <v>59</v>
      </c>
      <c r="B34" s="5">
        <v>65</v>
      </c>
      <c r="C34" s="6">
        <v>0.85899999999999999</v>
      </c>
      <c r="D34" s="5">
        <v>80</v>
      </c>
      <c r="E34" s="5">
        <v>60</v>
      </c>
      <c r="F34" s="6">
        <v>0.88200000000000001</v>
      </c>
      <c r="G34" s="5">
        <v>70</v>
      </c>
      <c r="H34" s="5">
        <v>35</v>
      </c>
      <c r="I34" s="6">
        <v>0.71699999999999997</v>
      </c>
      <c r="J34" s="5">
        <v>45</v>
      </c>
      <c r="K34" s="5">
        <v>40</v>
      </c>
      <c r="L34" s="6">
        <v>0.79600000000000004</v>
      </c>
      <c r="M34" s="5">
        <v>50</v>
      </c>
      <c r="N34" s="5">
        <v>40</v>
      </c>
      <c r="O34" s="6">
        <v>0.90900000000000003</v>
      </c>
      <c r="P34" s="5">
        <v>45</v>
      </c>
      <c r="Q34" s="5">
        <v>20</v>
      </c>
      <c r="R34" s="6">
        <v>0.66700000000000004</v>
      </c>
      <c r="S34" s="5">
        <v>30</v>
      </c>
      <c r="T34" s="5">
        <v>35</v>
      </c>
      <c r="U34" s="6">
        <v>0.76100000000000001</v>
      </c>
      <c r="V34" s="5">
        <v>45</v>
      </c>
    </row>
    <row r="35" spans="1:22" x14ac:dyDescent="0.35">
      <c r="A35" t="s">
        <v>60</v>
      </c>
      <c r="B35" s="5">
        <v>30</v>
      </c>
      <c r="C35" s="6">
        <v>0.90600000000000003</v>
      </c>
      <c r="D35" s="5">
        <v>30</v>
      </c>
      <c r="E35" s="5">
        <v>15</v>
      </c>
      <c r="F35" s="6">
        <v>0.64</v>
      </c>
      <c r="G35" s="5">
        <v>25</v>
      </c>
      <c r="H35" s="5">
        <v>35</v>
      </c>
      <c r="I35" s="6">
        <v>0.84599999999999997</v>
      </c>
      <c r="J35" s="5">
        <v>40</v>
      </c>
      <c r="K35" s="5">
        <v>20</v>
      </c>
      <c r="L35" s="6">
        <v>1</v>
      </c>
      <c r="M35" s="5">
        <v>20</v>
      </c>
      <c r="N35" s="5">
        <v>25</v>
      </c>
      <c r="O35" s="6">
        <v>0.85699999999999998</v>
      </c>
      <c r="P35" s="5">
        <v>30</v>
      </c>
      <c r="Q35" s="5">
        <v>30</v>
      </c>
      <c r="R35" s="6">
        <v>1</v>
      </c>
      <c r="S35" s="5">
        <v>30</v>
      </c>
      <c r="T35" s="5">
        <v>20</v>
      </c>
      <c r="U35" s="6">
        <v>0.8</v>
      </c>
      <c r="V35" s="5">
        <v>25</v>
      </c>
    </row>
    <row r="36" spans="1:22" x14ac:dyDescent="0.35">
      <c r="A36" t="s">
        <v>61</v>
      </c>
      <c r="B36" s="5">
        <v>70</v>
      </c>
      <c r="C36" s="6">
        <v>0.92100000000000004</v>
      </c>
      <c r="D36" s="5">
        <v>75</v>
      </c>
      <c r="E36" s="5">
        <v>105</v>
      </c>
      <c r="F36" s="6">
        <v>0.94699999999999995</v>
      </c>
      <c r="G36" s="5">
        <v>115</v>
      </c>
      <c r="H36" s="5">
        <v>95</v>
      </c>
      <c r="I36" s="6">
        <v>0.78200000000000003</v>
      </c>
      <c r="J36" s="5">
        <v>120</v>
      </c>
      <c r="K36" s="5">
        <v>65</v>
      </c>
      <c r="L36" s="6">
        <v>0.89200000000000002</v>
      </c>
      <c r="M36" s="5">
        <v>75</v>
      </c>
      <c r="N36" s="5">
        <v>90</v>
      </c>
      <c r="O36" s="6">
        <v>0.91900000000000004</v>
      </c>
      <c r="P36" s="5">
        <v>100</v>
      </c>
      <c r="Q36" s="5">
        <v>30</v>
      </c>
      <c r="R36" s="6">
        <v>0.72699999999999998</v>
      </c>
      <c r="S36" s="5">
        <v>45</v>
      </c>
      <c r="T36" s="5">
        <v>55</v>
      </c>
      <c r="U36" s="6">
        <v>0.86899999999999999</v>
      </c>
      <c r="V36" s="5">
        <v>60</v>
      </c>
    </row>
    <row r="37" spans="1:22" x14ac:dyDescent="0.35">
      <c r="A37" t="s">
        <v>62</v>
      </c>
      <c r="B37" s="5">
        <v>175</v>
      </c>
      <c r="C37" s="6">
        <v>0.85699999999999998</v>
      </c>
      <c r="D37" s="5">
        <v>205</v>
      </c>
      <c r="E37" s="5">
        <v>115</v>
      </c>
      <c r="F37" s="6">
        <v>0.85099999999999998</v>
      </c>
      <c r="G37" s="5">
        <v>135</v>
      </c>
      <c r="H37" s="5">
        <v>25</v>
      </c>
      <c r="I37" s="6">
        <v>0.84399999999999997</v>
      </c>
      <c r="J37" s="5">
        <v>30</v>
      </c>
      <c r="K37" s="5">
        <v>35</v>
      </c>
      <c r="L37" s="6">
        <v>0.82499999999999996</v>
      </c>
      <c r="M37" s="5">
        <v>40</v>
      </c>
      <c r="N37" s="5">
        <v>40</v>
      </c>
      <c r="O37" s="6">
        <v>0.78</v>
      </c>
      <c r="P37" s="5">
        <v>50</v>
      </c>
      <c r="Q37" s="5">
        <v>30</v>
      </c>
      <c r="R37" s="6">
        <v>0.82399999999999995</v>
      </c>
      <c r="S37" s="5">
        <v>35</v>
      </c>
      <c r="T37" s="5">
        <v>35</v>
      </c>
      <c r="U37" s="6">
        <v>0.72</v>
      </c>
      <c r="V37" s="5">
        <v>50</v>
      </c>
    </row>
    <row r="38" spans="1:22" x14ac:dyDescent="0.35">
      <c r="A38" t="s">
        <v>63</v>
      </c>
      <c r="B38" s="5">
        <v>30</v>
      </c>
      <c r="C38" s="6">
        <v>0.7</v>
      </c>
      <c r="D38" s="5">
        <v>40</v>
      </c>
      <c r="E38" s="5">
        <v>35</v>
      </c>
      <c r="F38" s="6">
        <v>0.74</v>
      </c>
      <c r="G38" s="5">
        <v>50</v>
      </c>
      <c r="H38" s="5">
        <v>15</v>
      </c>
      <c r="I38" s="6">
        <v>0.68</v>
      </c>
      <c r="J38" s="5">
        <v>25</v>
      </c>
      <c r="K38" s="5">
        <v>25</v>
      </c>
      <c r="L38" s="6">
        <v>0.80600000000000005</v>
      </c>
      <c r="M38" s="5">
        <v>30</v>
      </c>
      <c r="N38" s="5">
        <v>20</v>
      </c>
      <c r="O38" s="6">
        <v>0.91300000000000003</v>
      </c>
      <c r="P38" s="5">
        <v>25</v>
      </c>
      <c r="Q38" s="5">
        <v>35</v>
      </c>
      <c r="R38" s="6">
        <v>0.94599999999999995</v>
      </c>
      <c r="S38" s="5">
        <v>35</v>
      </c>
      <c r="T38" s="5">
        <v>10</v>
      </c>
      <c r="U38" s="6">
        <v>0.85699999999999998</v>
      </c>
      <c r="V38" s="5">
        <v>15</v>
      </c>
    </row>
    <row r="39" spans="1:22" x14ac:dyDescent="0.35">
      <c r="A39" t="s">
        <v>64</v>
      </c>
      <c r="B39" s="5">
        <v>20</v>
      </c>
      <c r="C39" s="6">
        <v>0.72399999999999998</v>
      </c>
      <c r="D39" s="5">
        <v>30</v>
      </c>
      <c r="E39" s="5">
        <v>10</v>
      </c>
      <c r="F39" s="6">
        <v>0.85699999999999998</v>
      </c>
      <c r="G39" s="5">
        <v>15</v>
      </c>
      <c r="H39" s="4" t="s">
        <v>29</v>
      </c>
      <c r="I39" s="4" t="s">
        <v>29</v>
      </c>
      <c r="J39" s="5">
        <v>5</v>
      </c>
      <c r="K39" s="4" t="s">
        <v>30</v>
      </c>
      <c r="L39" s="4" t="s">
        <v>30</v>
      </c>
      <c r="M39" s="5">
        <v>0</v>
      </c>
      <c r="N39" s="4" t="s">
        <v>29</v>
      </c>
      <c r="O39" s="4" t="s">
        <v>29</v>
      </c>
      <c r="P39" s="4" t="s">
        <v>29</v>
      </c>
      <c r="Q39" s="5">
        <v>5</v>
      </c>
      <c r="R39" s="6">
        <v>1</v>
      </c>
      <c r="S39" s="5">
        <v>5</v>
      </c>
      <c r="T39" s="4" t="s">
        <v>30</v>
      </c>
      <c r="U39" s="4" t="s">
        <v>30</v>
      </c>
      <c r="V39" s="5">
        <v>0</v>
      </c>
    </row>
    <row r="40" spans="1:22" x14ac:dyDescent="0.35">
      <c r="A40" t="s">
        <v>65</v>
      </c>
      <c r="B40" s="5">
        <v>45</v>
      </c>
      <c r="C40" s="6">
        <v>0.83899999999999997</v>
      </c>
      <c r="D40" s="5">
        <v>55</v>
      </c>
      <c r="E40" s="5">
        <v>85</v>
      </c>
      <c r="F40" s="6">
        <v>0.80200000000000005</v>
      </c>
      <c r="G40" s="5">
        <v>105</v>
      </c>
      <c r="H40" s="5">
        <v>70</v>
      </c>
      <c r="I40" s="6">
        <v>0.91900000000000004</v>
      </c>
      <c r="J40" s="5">
        <v>75</v>
      </c>
      <c r="K40" s="5">
        <v>10</v>
      </c>
      <c r="L40" s="6">
        <v>1</v>
      </c>
      <c r="M40" s="5">
        <v>10</v>
      </c>
      <c r="N40" s="5">
        <v>10</v>
      </c>
      <c r="O40" s="6">
        <v>1</v>
      </c>
      <c r="P40" s="5">
        <v>10</v>
      </c>
      <c r="Q40" s="5">
        <v>20</v>
      </c>
      <c r="R40" s="6">
        <v>1</v>
      </c>
      <c r="S40" s="5">
        <v>20</v>
      </c>
      <c r="T40" s="5">
        <v>30</v>
      </c>
      <c r="U40" s="6">
        <v>0.86499999999999999</v>
      </c>
      <c r="V40" s="5">
        <v>35</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2385</v>
      </c>
      <c r="C42" s="8">
        <v>0.86899999999999999</v>
      </c>
      <c r="D42" s="7">
        <v>2740</v>
      </c>
      <c r="E42" s="7">
        <v>2335</v>
      </c>
      <c r="F42" s="8">
        <v>0.86299999999999999</v>
      </c>
      <c r="G42" s="7">
        <v>2710</v>
      </c>
      <c r="H42" s="7">
        <v>1720</v>
      </c>
      <c r="I42" s="8">
        <v>0.86599999999999999</v>
      </c>
      <c r="J42" s="7">
        <v>1985</v>
      </c>
      <c r="K42" s="7">
        <v>1375</v>
      </c>
      <c r="L42" s="8">
        <v>0.83099999999999996</v>
      </c>
      <c r="M42" s="7">
        <v>1655</v>
      </c>
      <c r="N42" s="7">
        <v>1620</v>
      </c>
      <c r="O42" s="8">
        <v>0.88900000000000001</v>
      </c>
      <c r="P42" s="7">
        <v>1820</v>
      </c>
      <c r="Q42" s="7">
        <v>1720</v>
      </c>
      <c r="R42" s="8">
        <v>0.93799999999999994</v>
      </c>
      <c r="S42" s="7">
        <v>1830</v>
      </c>
      <c r="T42" s="7">
        <v>1650</v>
      </c>
      <c r="U42" s="8">
        <v>0.90300000000000002</v>
      </c>
      <c r="V42" s="7">
        <v>1825</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116</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30</v>
      </c>
      <c r="C5" s="4" t="s">
        <v>30</v>
      </c>
      <c r="D5" s="5">
        <v>0</v>
      </c>
      <c r="E5" s="4" t="s">
        <v>30</v>
      </c>
      <c r="F5" s="4" t="s">
        <v>30</v>
      </c>
      <c r="G5" s="5">
        <v>0</v>
      </c>
      <c r="H5" s="4" t="s">
        <v>30</v>
      </c>
      <c r="I5" s="4" t="s">
        <v>30</v>
      </c>
      <c r="J5" s="5">
        <v>0</v>
      </c>
      <c r="K5" s="4" t="s">
        <v>30</v>
      </c>
      <c r="L5" s="4" t="s">
        <v>30</v>
      </c>
      <c r="M5" s="5">
        <v>0</v>
      </c>
      <c r="N5" s="4" t="s">
        <v>30</v>
      </c>
      <c r="O5" s="4" t="s">
        <v>30</v>
      </c>
      <c r="P5" s="5">
        <v>0</v>
      </c>
      <c r="Q5" s="4" t="s">
        <v>30</v>
      </c>
      <c r="R5" s="4" t="s">
        <v>30</v>
      </c>
      <c r="S5" s="5">
        <v>0</v>
      </c>
      <c r="T5" s="4" t="s">
        <v>30</v>
      </c>
      <c r="U5" s="4" t="s">
        <v>30</v>
      </c>
      <c r="V5" s="5">
        <v>0</v>
      </c>
    </row>
    <row r="6" spans="1:22" x14ac:dyDescent="0.35">
      <c r="A6" t="s">
        <v>31</v>
      </c>
      <c r="B6" s="5">
        <v>65</v>
      </c>
      <c r="C6" s="6">
        <v>0.81499999999999995</v>
      </c>
      <c r="D6" s="5">
        <v>80</v>
      </c>
      <c r="E6" s="5">
        <v>80</v>
      </c>
      <c r="F6" s="6">
        <v>0.86799999999999999</v>
      </c>
      <c r="G6" s="5">
        <v>90</v>
      </c>
      <c r="H6" s="5">
        <v>45</v>
      </c>
      <c r="I6" s="6">
        <v>0.9</v>
      </c>
      <c r="J6" s="5">
        <v>50</v>
      </c>
      <c r="K6" s="5">
        <v>25</v>
      </c>
      <c r="L6" s="6">
        <v>0.85199999999999998</v>
      </c>
      <c r="M6" s="5">
        <v>25</v>
      </c>
      <c r="N6" s="5">
        <v>85</v>
      </c>
      <c r="O6" s="6">
        <v>0.92400000000000004</v>
      </c>
      <c r="P6" s="5">
        <v>90</v>
      </c>
      <c r="Q6" s="5">
        <v>80</v>
      </c>
      <c r="R6" s="6">
        <v>1</v>
      </c>
      <c r="S6" s="5">
        <v>80</v>
      </c>
      <c r="T6" s="5">
        <v>80</v>
      </c>
      <c r="U6" s="6">
        <v>0.93100000000000005</v>
      </c>
      <c r="V6" s="5">
        <v>85</v>
      </c>
    </row>
    <row r="7" spans="1:22" x14ac:dyDescent="0.35">
      <c r="A7" t="s">
        <v>32</v>
      </c>
      <c r="B7" s="4" t="s">
        <v>29</v>
      </c>
      <c r="C7" s="4" t="s">
        <v>29</v>
      </c>
      <c r="D7" s="4" t="s">
        <v>29</v>
      </c>
      <c r="E7" s="4" t="s">
        <v>29</v>
      </c>
      <c r="F7" s="4" t="s">
        <v>29</v>
      </c>
      <c r="G7" s="4" t="s">
        <v>29</v>
      </c>
      <c r="H7" s="5">
        <v>5</v>
      </c>
      <c r="I7" s="6">
        <v>1</v>
      </c>
      <c r="J7" s="5">
        <v>5</v>
      </c>
      <c r="K7" s="4" t="s">
        <v>29</v>
      </c>
      <c r="L7" s="4" t="s">
        <v>29</v>
      </c>
      <c r="M7" s="4" t="s">
        <v>29</v>
      </c>
      <c r="N7" s="4" t="s">
        <v>29</v>
      </c>
      <c r="O7" s="4" t="s">
        <v>29</v>
      </c>
      <c r="P7" s="4" t="s">
        <v>29</v>
      </c>
      <c r="Q7" s="4" t="s">
        <v>29</v>
      </c>
      <c r="R7" s="4" t="s">
        <v>29</v>
      </c>
      <c r="S7" s="4" t="s">
        <v>29</v>
      </c>
      <c r="T7" s="5">
        <v>5</v>
      </c>
      <c r="U7" s="6">
        <v>0.77800000000000002</v>
      </c>
      <c r="V7" s="5">
        <v>10</v>
      </c>
    </row>
    <row r="8" spans="1:22" x14ac:dyDescent="0.35">
      <c r="A8" t="s">
        <v>33</v>
      </c>
      <c r="B8" s="4" t="s">
        <v>30</v>
      </c>
      <c r="C8" s="4" t="s">
        <v>30</v>
      </c>
      <c r="D8" s="5">
        <v>0</v>
      </c>
      <c r="E8" s="4" t="s">
        <v>30</v>
      </c>
      <c r="F8" s="4" t="s">
        <v>30</v>
      </c>
      <c r="G8" s="5">
        <v>0</v>
      </c>
      <c r="H8" s="4" t="s">
        <v>30</v>
      </c>
      <c r="I8" s="4" t="s">
        <v>30</v>
      </c>
      <c r="J8" s="5">
        <v>0</v>
      </c>
      <c r="K8" s="4" t="s">
        <v>30</v>
      </c>
      <c r="L8" s="4" t="s">
        <v>30</v>
      </c>
      <c r="M8" s="5">
        <v>0</v>
      </c>
      <c r="N8" s="4" t="s">
        <v>29</v>
      </c>
      <c r="O8" s="4" t="s">
        <v>29</v>
      </c>
      <c r="P8" s="4" t="s">
        <v>29</v>
      </c>
      <c r="Q8" s="4" t="s">
        <v>29</v>
      </c>
      <c r="R8" s="4" t="s">
        <v>29</v>
      </c>
      <c r="S8" s="4" t="s">
        <v>29</v>
      </c>
      <c r="T8" s="4" t="s">
        <v>29</v>
      </c>
      <c r="U8" s="4" t="s">
        <v>29</v>
      </c>
      <c r="V8" s="4" t="s">
        <v>29</v>
      </c>
    </row>
    <row r="9" spans="1:22" x14ac:dyDescent="0.35">
      <c r="A9" t="s">
        <v>34</v>
      </c>
      <c r="B9" s="5">
        <v>5</v>
      </c>
      <c r="C9" s="6">
        <v>1</v>
      </c>
      <c r="D9" s="5">
        <v>5</v>
      </c>
      <c r="E9" s="4" t="s">
        <v>30</v>
      </c>
      <c r="F9" s="4" t="s">
        <v>30</v>
      </c>
      <c r="G9" s="5">
        <v>0</v>
      </c>
      <c r="H9" s="4" t="s">
        <v>30</v>
      </c>
      <c r="I9" s="4" t="s">
        <v>30</v>
      </c>
      <c r="J9" s="5">
        <v>0</v>
      </c>
      <c r="K9" s="4" t="s">
        <v>30</v>
      </c>
      <c r="L9" s="4" t="s">
        <v>30</v>
      </c>
      <c r="M9" s="5">
        <v>0</v>
      </c>
      <c r="N9" s="4" t="s">
        <v>30</v>
      </c>
      <c r="O9" s="4" t="s">
        <v>30</v>
      </c>
      <c r="P9" s="5">
        <v>0</v>
      </c>
      <c r="Q9" s="4" t="s">
        <v>30</v>
      </c>
      <c r="R9" s="4" t="s">
        <v>30</v>
      </c>
      <c r="S9" s="5">
        <v>0</v>
      </c>
      <c r="T9" s="4" t="s">
        <v>29</v>
      </c>
      <c r="U9" s="4" t="s">
        <v>29</v>
      </c>
      <c r="V9" s="4" t="s">
        <v>29</v>
      </c>
    </row>
    <row r="10" spans="1:22" x14ac:dyDescent="0.35">
      <c r="A10" t="s">
        <v>35</v>
      </c>
      <c r="B10" s="4" t="s">
        <v>29</v>
      </c>
      <c r="C10" s="4" t="s">
        <v>29</v>
      </c>
      <c r="D10" s="4" t="s">
        <v>29</v>
      </c>
      <c r="E10" s="4" t="s">
        <v>30</v>
      </c>
      <c r="F10" s="4" t="s">
        <v>30</v>
      </c>
      <c r="G10" s="5">
        <v>0</v>
      </c>
      <c r="H10" s="4" t="s">
        <v>30</v>
      </c>
      <c r="I10" s="4" t="s">
        <v>30</v>
      </c>
      <c r="J10" s="5">
        <v>0</v>
      </c>
      <c r="K10" s="4" t="s">
        <v>29</v>
      </c>
      <c r="L10" s="4" t="s">
        <v>29</v>
      </c>
      <c r="M10" s="4" t="s">
        <v>29</v>
      </c>
      <c r="N10" s="4" t="s">
        <v>30</v>
      </c>
      <c r="O10" s="4" t="s">
        <v>30</v>
      </c>
      <c r="P10" s="5">
        <v>0</v>
      </c>
      <c r="Q10" s="4" t="s">
        <v>29</v>
      </c>
      <c r="R10" s="4" t="s">
        <v>29</v>
      </c>
      <c r="S10" s="4" t="s">
        <v>29</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30</v>
      </c>
      <c r="I12" s="4" t="s">
        <v>30</v>
      </c>
      <c r="J12" s="5">
        <v>0</v>
      </c>
      <c r="K12" s="4" t="s">
        <v>30</v>
      </c>
      <c r="L12" s="4" t="s">
        <v>30</v>
      </c>
      <c r="M12" s="5">
        <v>0</v>
      </c>
      <c r="N12" s="4" t="s">
        <v>30</v>
      </c>
      <c r="O12" s="4" t="s">
        <v>30</v>
      </c>
      <c r="P12" s="5">
        <v>0</v>
      </c>
      <c r="Q12" s="4" t="s">
        <v>30</v>
      </c>
      <c r="R12" s="4" t="s">
        <v>30</v>
      </c>
      <c r="S12" s="5">
        <v>0</v>
      </c>
      <c r="T12" s="4" t="s">
        <v>30</v>
      </c>
      <c r="U12" s="4" t="s">
        <v>30</v>
      </c>
      <c r="V12" s="5">
        <v>0</v>
      </c>
    </row>
    <row r="13" spans="1:22" x14ac:dyDescent="0.35">
      <c r="A13" t="s">
        <v>38</v>
      </c>
      <c r="B13" s="4" t="s">
        <v>30</v>
      </c>
      <c r="C13" s="4" t="s">
        <v>30</v>
      </c>
      <c r="D13" s="5">
        <v>0</v>
      </c>
      <c r="E13" s="5">
        <v>10</v>
      </c>
      <c r="F13" s="6">
        <v>1</v>
      </c>
      <c r="G13" s="5">
        <v>10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5">
        <v>5</v>
      </c>
      <c r="C14" s="6">
        <v>1</v>
      </c>
      <c r="D14" s="5">
        <v>5</v>
      </c>
      <c r="E14" s="5">
        <v>10</v>
      </c>
      <c r="F14" s="6">
        <v>0.91700000000000004</v>
      </c>
      <c r="G14" s="5">
        <v>10</v>
      </c>
      <c r="H14" s="4" t="s">
        <v>29</v>
      </c>
      <c r="I14" s="4" t="s">
        <v>29</v>
      </c>
      <c r="J14" s="4" t="s">
        <v>29</v>
      </c>
      <c r="K14" s="4" t="s">
        <v>29</v>
      </c>
      <c r="L14" s="4" t="s">
        <v>29</v>
      </c>
      <c r="M14" s="4" t="s">
        <v>29</v>
      </c>
      <c r="N14" s="5">
        <v>10</v>
      </c>
      <c r="O14" s="6">
        <v>1</v>
      </c>
      <c r="P14" s="5">
        <v>10</v>
      </c>
      <c r="Q14" s="5">
        <v>15</v>
      </c>
      <c r="R14" s="6">
        <v>1</v>
      </c>
      <c r="S14" s="5">
        <v>15</v>
      </c>
      <c r="T14" s="4" t="s">
        <v>29</v>
      </c>
      <c r="U14" s="4" t="s">
        <v>29</v>
      </c>
      <c r="V14" s="4" t="s">
        <v>29</v>
      </c>
    </row>
    <row r="15" spans="1:22" x14ac:dyDescent="0.35">
      <c r="A15" t="s">
        <v>40</v>
      </c>
      <c r="B15" s="5">
        <v>20</v>
      </c>
      <c r="C15" s="6">
        <v>0.84</v>
      </c>
      <c r="D15" s="5">
        <v>25</v>
      </c>
      <c r="E15" s="5">
        <v>20</v>
      </c>
      <c r="F15" s="6">
        <v>0.95499999999999996</v>
      </c>
      <c r="G15" s="5">
        <v>20</v>
      </c>
      <c r="H15" s="5">
        <v>15</v>
      </c>
      <c r="I15" s="6">
        <v>0.86699999999999999</v>
      </c>
      <c r="J15" s="5">
        <v>15</v>
      </c>
      <c r="K15" s="5">
        <v>20</v>
      </c>
      <c r="L15" s="6">
        <v>1</v>
      </c>
      <c r="M15" s="5">
        <v>20</v>
      </c>
      <c r="N15" s="5">
        <v>15</v>
      </c>
      <c r="O15" s="6">
        <v>0.86699999999999999</v>
      </c>
      <c r="P15" s="5">
        <v>15</v>
      </c>
      <c r="Q15" s="5">
        <v>5</v>
      </c>
      <c r="R15" s="6">
        <v>1</v>
      </c>
      <c r="S15" s="5">
        <v>5</v>
      </c>
      <c r="T15" s="5">
        <v>35</v>
      </c>
      <c r="U15" s="6">
        <v>0.94399999999999995</v>
      </c>
      <c r="V15" s="5">
        <v>35</v>
      </c>
    </row>
    <row r="16" spans="1:22" x14ac:dyDescent="0.35">
      <c r="A16" t="s">
        <v>41</v>
      </c>
      <c r="B16" s="4" t="s">
        <v>30</v>
      </c>
      <c r="C16" s="4" t="s">
        <v>30</v>
      </c>
      <c r="D16" s="5">
        <v>0</v>
      </c>
      <c r="E16" s="4" t="s">
        <v>30</v>
      </c>
      <c r="F16" s="4" t="s">
        <v>30</v>
      </c>
      <c r="G16" s="5">
        <v>0</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29</v>
      </c>
      <c r="R17" s="4" t="s">
        <v>29</v>
      </c>
      <c r="S17" s="4" t="s">
        <v>29</v>
      </c>
      <c r="T17" s="4" t="s">
        <v>30</v>
      </c>
      <c r="U17" s="4" t="s">
        <v>30</v>
      </c>
      <c r="V17" s="5">
        <v>0</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5">
        <v>35</v>
      </c>
      <c r="F19" s="6">
        <v>1</v>
      </c>
      <c r="G19" s="5">
        <v>35</v>
      </c>
      <c r="H19" s="4" t="s">
        <v>29</v>
      </c>
      <c r="I19" s="4" t="s">
        <v>29</v>
      </c>
      <c r="J19" s="4" t="s">
        <v>29</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0</v>
      </c>
      <c r="C22" s="6">
        <v>0</v>
      </c>
      <c r="D22" s="4" t="s">
        <v>29</v>
      </c>
      <c r="E22" s="5">
        <v>15</v>
      </c>
      <c r="F22" s="6">
        <v>1</v>
      </c>
      <c r="G22" s="5">
        <v>15</v>
      </c>
      <c r="H22" s="4" t="s">
        <v>29</v>
      </c>
      <c r="I22" s="4" t="s">
        <v>29</v>
      </c>
      <c r="J22" s="4" t="s">
        <v>29</v>
      </c>
      <c r="K22" s="4" t="s">
        <v>29</v>
      </c>
      <c r="L22" s="4" t="s">
        <v>29</v>
      </c>
      <c r="M22" s="4" t="s">
        <v>29</v>
      </c>
      <c r="N22" s="4" t="s">
        <v>29</v>
      </c>
      <c r="O22" s="4" t="s">
        <v>29</v>
      </c>
      <c r="P22" s="4" t="s">
        <v>29</v>
      </c>
      <c r="Q22" s="4" t="s">
        <v>30</v>
      </c>
      <c r="R22" s="4" t="s">
        <v>30</v>
      </c>
      <c r="S22" s="5">
        <v>0</v>
      </c>
      <c r="T22" s="4" t="s">
        <v>29</v>
      </c>
      <c r="U22" s="4" t="s">
        <v>29</v>
      </c>
      <c r="V22" s="4" t="s">
        <v>29</v>
      </c>
    </row>
    <row r="23" spans="1:22" x14ac:dyDescent="0.35">
      <c r="A23" t="s">
        <v>48</v>
      </c>
      <c r="B23" s="5">
        <v>25</v>
      </c>
      <c r="C23" s="6">
        <v>1</v>
      </c>
      <c r="D23" s="5">
        <v>25</v>
      </c>
      <c r="E23" s="4" t="s">
        <v>29</v>
      </c>
      <c r="F23" s="4" t="s">
        <v>29</v>
      </c>
      <c r="G23" s="4" t="s">
        <v>29</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29</v>
      </c>
      <c r="F24" s="4" t="s">
        <v>29</v>
      </c>
      <c r="G24" s="5">
        <v>30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29</v>
      </c>
      <c r="C25" s="4" t="s">
        <v>29</v>
      </c>
      <c r="D25" s="4" t="s">
        <v>29</v>
      </c>
      <c r="E25" s="5">
        <v>0</v>
      </c>
      <c r="F25" s="6">
        <v>0</v>
      </c>
      <c r="G25" s="4" t="s">
        <v>29</v>
      </c>
      <c r="H25" s="4" t="s">
        <v>29</v>
      </c>
      <c r="I25" s="4" t="s">
        <v>29</v>
      </c>
      <c r="J25" s="4" t="s">
        <v>29</v>
      </c>
      <c r="K25" s="4" t="s">
        <v>29</v>
      </c>
      <c r="L25" s="4" t="s">
        <v>29</v>
      </c>
      <c r="M25" s="4" t="s">
        <v>29</v>
      </c>
      <c r="N25" s="5">
        <v>5</v>
      </c>
      <c r="O25" s="6">
        <v>0.83299999999999996</v>
      </c>
      <c r="P25" s="5">
        <v>5</v>
      </c>
      <c r="Q25" s="4" t="s">
        <v>30</v>
      </c>
      <c r="R25" s="4" t="s">
        <v>30</v>
      </c>
      <c r="S25" s="5">
        <v>0</v>
      </c>
      <c r="T25" s="4" t="s">
        <v>29</v>
      </c>
      <c r="U25" s="4" t="s">
        <v>29</v>
      </c>
      <c r="V25" s="5">
        <v>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29</v>
      </c>
      <c r="I29" s="4" t="s">
        <v>29</v>
      </c>
      <c r="J29" s="4" t="s">
        <v>29</v>
      </c>
      <c r="K29" s="4" t="s">
        <v>30</v>
      </c>
      <c r="L29" s="4" t="s">
        <v>30</v>
      </c>
      <c r="M29" s="5">
        <v>0</v>
      </c>
      <c r="N29" s="4" t="s">
        <v>30</v>
      </c>
      <c r="O29" s="4" t="s">
        <v>30</v>
      </c>
      <c r="P29" s="5">
        <v>0</v>
      </c>
      <c r="Q29" s="4" t="s">
        <v>30</v>
      </c>
      <c r="R29" s="4" t="s">
        <v>30</v>
      </c>
      <c r="S29" s="5">
        <v>0</v>
      </c>
      <c r="T29" s="4" t="s">
        <v>30</v>
      </c>
      <c r="U29" s="4" t="s">
        <v>30</v>
      </c>
      <c r="V29" s="5">
        <v>0</v>
      </c>
    </row>
    <row r="30" spans="1:22" x14ac:dyDescent="0.35">
      <c r="A30" t="s">
        <v>55</v>
      </c>
      <c r="B30" s="4" t="s">
        <v>30</v>
      </c>
      <c r="C30" s="4" t="s">
        <v>30</v>
      </c>
      <c r="D30" s="5">
        <v>0</v>
      </c>
      <c r="E30" s="4" t="s">
        <v>29</v>
      </c>
      <c r="F30" s="4" t="s">
        <v>29</v>
      </c>
      <c r="G30" s="4" t="s">
        <v>29</v>
      </c>
      <c r="H30" s="4" t="s">
        <v>30</v>
      </c>
      <c r="I30" s="4" t="s">
        <v>30</v>
      </c>
      <c r="J30" s="5">
        <v>0</v>
      </c>
      <c r="K30" s="4" t="s">
        <v>30</v>
      </c>
      <c r="L30" s="4" t="s">
        <v>30</v>
      </c>
      <c r="M30" s="5">
        <v>0</v>
      </c>
      <c r="N30" s="4" t="s">
        <v>29</v>
      </c>
      <c r="O30" s="4" t="s">
        <v>29</v>
      </c>
      <c r="P30" s="4" t="s">
        <v>29</v>
      </c>
      <c r="Q30" s="4" t="s">
        <v>30</v>
      </c>
      <c r="R30" s="4" t="s">
        <v>30</v>
      </c>
      <c r="S30" s="5">
        <v>0</v>
      </c>
      <c r="T30" s="4" t="s">
        <v>30</v>
      </c>
      <c r="U30" s="4" t="s">
        <v>30</v>
      </c>
      <c r="V30" s="5">
        <v>0</v>
      </c>
    </row>
    <row r="31" spans="1:22" x14ac:dyDescent="0.35">
      <c r="A31" t="s">
        <v>56</v>
      </c>
      <c r="B31" s="4" t="s">
        <v>29</v>
      </c>
      <c r="C31" s="4" t="s">
        <v>29</v>
      </c>
      <c r="D31" s="4" t="s">
        <v>29</v>
      </c>
      <c r="E31" s="4" t="s">
        <v>30</v>
      </c>
      <c r="F31" s="4" t="s">
        <v>30</v>
      </c>
      <c r="G31" s="5">
        <v>0</v>
      </c>
      <c r="H31" s="5">
        <v>5</v>
      </c>
      <c r="I31" s="6">
        <v>1</v>
      </c>
      <c r="J31" s="5">
        <v>5</v>
      </c>
      <c r="K31" s="4" t="s">
        <v>29</v>
      </c>
      <c r="L31" s="4" t="s">
        <v>29</v>
      </c>
      <c r="M31" s="4" t="s">
        <v>29</v>
      </c>
      <c r="N31" s="4" t="s">
        <v>29</v>
      </c>
      <c r="O31" s="4" t="s">
        <v>29</v>
      </c>
      <c r="P31" s="4" t="s">
        <v>29</v>
      </c>
      <c r="Q31" s="4" t="s">
        <v>29</v>
      </c>
      <c r="R31" s="4" t="s">
        <v>29</v>
      </c>
      <c r="S31" s="4" t="s">
        <v>29</v>
      </c>
      <c r="T31" s="4" t="s">
        <v>30</v>
      </c>
      <c r="U31" s="4" t="s">
        <v>30</v>
      </c>
      <c r="V31" s="5">
        <v>0</v>
      </c>
    </row>
    <row r="32" spans="1:22" x14ac:dyDescent="0.35">
      <c r="A32" t="s">
        <v>57</v>
      </c>
      <c r="B32" s="4" t="s">
        <v>29</v>
      </c>
      <c r="C32" s="4" t="s">
        <v>29</v>
      </c>
      <c r="D32" s="4" t="s">
        <v>29</v>
      </c>
      <c r="E32" s="4" t="s">
        <v>30</v>
      </c>
      <c r="F32" s="4" t="s">
        <v>30</v>
      </c>
      <c r="G32" s="5">
        <v>0</v>
      </c>
      <c r="H32" s="4" t="s">
        <v>29</v>
      </c>
      <c r="I32" s="4" t="s">
        <v>29</v>
      </c>
      <c r="J32" s="4" t="s">
        <v>29</v>
      </c>
      <c r="K32" s="4" t="s">
        <v>30</v>
      </c>
      <c r="L32" s="4" t="s">
        <v>30</v>
      </c>
      <c r="M32" s="5">
        <v>0</v>
      </c>
      <c r="N32" s="4" t="s">
        <v>30</v>
      </c>
      <c r="O32" s="4" t="s">
        <v>30</v>
      </c>
      <c r="P32" s="5">
        <v>0</v>
      </c>
      <c r="Q32" s="4" t="s">
        <v>29</v>
      </c>
      <c r="R32" s="4" t="s">
        <v>29</v>
      </c>
      <c r="S32" s="4" t="s">
        <v>29</v>
      </c>
      <c r="T32" s="4" t="s">
        <v>29</v>
      </c>
      <c r="U32" s="4" t="s">
        <v>29</v>
      </c>
      <c r="V32" s="4" t="s">
        <v>29</v>
      </c>
    </row>
    <row r="33" spans="1:22" x14ac:dyDescent="0.35">
      <c r="A33" t="s">
        <v>58</v>
      </c>
      <c r="B33" s="4" t="s">
        <v>29</v>
      </c>
      <c r="C33" s="4" t="s">
        <v>29</v>
      </c>
      <c r="D33" s="4" t="s">
        <v>29</v>
      </c>
      <c r="E33" s="4" t="s">
        <v>29</v>
      </c>
      <c r="F33" s="4" t="s">
        <v>29</v>
      </c>
      <c r="G33" s="4" t="s">
        <v>29</v>
      </c>
      <c r="H33" s="4" t="s">
        <v>30</v>
      </c>
      <c r="I33" s="4" t="s">
        <v>30</v>
      </c>
      <c r="J33" s="5">
        <v>0</v>
      </c>
      <c r="K33" s="4" t="s">
        <v>30</v>
      </c>
      <c r="L33" s="4" t="s">
        <v>30</v>
      </c>
      <c r="M33" s="5">
        <v>0</v>
      </c>
      <c r="N33" s="5">
        <v>0</v>
      </c>
      <c r="O33" s="6">
        <v>0</v>
      </c>
      <c r="P33" s="4" t="s">
        <v>29</v>
      </c>
      <c r="Q33" s="5">
        <v>5</v>
      </c>
      <c r="R33" s="6">
        <v>1</v>
      </c>
      <c r="S33" s="5">
        <v>5</v>
      </c>
      <c r="T33" s="5">
        <v>5</v>
      </c>
      <c r="U33" s="6">
        <v>1</v>
      </c>
      <c r="V33" s="5">
        <v>5</v>
      </c>
    </row>
    <row r="34" spans="1:22" x14ac:dyDescent="0.35">
      <c r="A34" t="s">
        <v>59</v>
      </c>
      <c r="B34" s="5">
        <v>0</v>
      </c>
      <c r="C34" s="6">
        <v>0</v>
      </c>
      <c r="D34" s="4" t="s">
        <v>29</v>
      </c>
      <c r="E34" s="5">
        <v>5</v>
      </c>
      <c r="F34" s="6">
        <v>1</v>
      </c>
      <c r="G34" s="5">
        <v>5</v>
      </c>
      <c r="H34" s="4" t="s">
        <v>29</v>
      </c>
      <c r="I34" s="4" t="s">
        <v>29</v>
      </c>
      <c r="J34" s="4" t="s">
        <v>29</v>
      </c>
      <c r="K34" s="4" t="s">
        <v>30</v>
      </c>
      <c r="L34" s="4" t="s">
        <v>30</v>
      </c>
      <c r="M34" s="5">
        <v>0</v>
      </c>
      <c r="N34" s="5">
        <v>5</v>
      </c>
      <c r="O34" s="6">
        <v>1</v>
      </c>
      <c r="P34" s="5">
        <v>5</v>
      </c>
      <c r="Q34" s="4" t="s">
        <v>29</v>
      </c>
      <c r="R34" s="4" t="s">
        <v>29</v>
      </c>
      <c r="S34" s="4" t="s">
        <v>29</v>
      </c>
      <c r="T34" s="4" t="s">
        <v>29</v>
      </c>
      <c r="U34" s="4" t="s">
        <v>29</v>
      </c>
      <c r="V34" s="4" t="s">
        <v>29</v>
      </c>
    </row>
    <row r="35" spans="1:22" x14ac:dyDescent="0.35">
      <c r="A35" t="s">
        <v>60</v>
      </c>
      <c r="B35" s="4" t="s">
        <v>29</v>
      </c>
      <c r="C35" s="4" t="s">
        <v>29</v>
      </c>
      <c r="D35" s="4" t="s">
        <v>29</v>
      </c>
      <c r="E35" s="4" t="s">
        <v>30</v>
      </c>
      <c r="F35" s="4" t="s">
        <v>30</v>
      </c>
      <c r="G35" s="5">
        <v>0</v>
      </c>
      <c r="H35" s="4" t="s">
        <v>29</v>
      </c>
      <c r="I35" s="4" t="s">
        <v>29</v>
      </c>
      <c r="J35" s="4" t="s">
        <v>29</v>
      </c>
      <c r="K35" s="4" t="s">
        <v>30</v>
      </c>
      <c r="L35" s="4" t="s">
        <v>30</v>
      </c>
      <c r="M35" s="5">
        <v>0</v>
      </c>
      <c r="N35" s="4" t="s">
        <v>30</v>
      </c>
      <c r="O35" s="4" t="s">
        <v>30</v>
      </c>
      <c r="P35" s="5">
        <v>0</v>
      </c>
      <c r="Q35" s="4" t="s">
        <v>29</v>
      </c>
      <c r="R35" s="4" t="s">
        <v>29</v>
      </c>
      <c r="S35" s="4" t="s">
        <v>29</v>
      </c>
      <c r="T35" s="4" t="s">
        <v>30</v>
      </c>
      <c r="U35" s="4" t="s">
        <v>30</v>
      </c>
      <c r="V35" s="5">
        <v>0</v>
      </c>
    </row>
    <row r="36" spans="1:22" x14ac:dyDescent="0.35">
      <c r="A36" t="s">
        <v>61</v>
      </c>
      <c r="B36" s="4" t="s">
        <v>29</v>
      </c>
      <c r="C36" s="4" t="s">
        <v>29</v>
      </c>
      <c r="D36" s="4" t="s">
        <v>29</v>
      </c>
      <c r="E36" s="5">
        <v>35</v>
      </c>
      <c r="F36" s="6">
        <v>1</v>
      </c>
      <c r="G36" s="5">
        <v>35</v>
      </c>
      <c r="H36" s="5">
        <v>35</v>
      </c>
      <c r="I36" s="6">
        <v>0.97099999999999997</v>
      </c>
      <c r="J36" s="5">
        <v>35</v>
      </c>
      <c r="K36" s="5">
        <v>5</v>
      </c>
      <c r="L36" s="6">
        <v>0.83299999999999996</v>
      </c>
      <c r="M36" s="5">
        <v>5</v>
      </c>
      <c r="N36" s="5">
        <v>10</v>
      </c>
      <c r="O36" s="6">
        <v>1</v>
      </c>
      <c r="P36" s="5">
        <v>10</v>
      </c>
      <c r="Q36" s="4" t="s">
        <v>29</v>
      </c>
      <c r="R36" s="4" t="s">
        <v>29</v>
      </c>
      <c r="S36" s="4" t="s">
        <v>29</v>
      </c>
      <c r="T36" s="4" t="s">
        <v>29</v>
      </c>
      <c r="U36" s="4" t="s">
        <v>29</v>
      </c>
      <c r="V36" s="4" t="s">
        <v>29</v>
      </c>
    </row>
    <row r="37" spans="1:22" x14ac:dyDescent="0.35">
      <c r="A37" t="s">
        <v>62</v>
      </c>
      <c r="B37" s="4" t="s">
        <v>29</v>
      </c>
      <c r="C37" s="4" t="s">
        <v>29</v>
      </c>
      <c r="D37" s="4" t="s">
        <v>29</v>
      </c>
      <c r="E37" s="4" t="s">
        <v>30</v>
      </c>
      <c r="F37" s="4" t="s">
        <v>30</v>
      </c>
      <c r="G37" s="5">
        <v>0</v>
      </c>
      <c r="H37" s="4" t="s">
        <v>29</v>
      </c>
      <c r="I37" s="4" t="s">
        <v>29</v>
      </c>
      <c r="J37" s="4" t="s">
        <v>29</v>
      </c>
      <c r="K37" s="4" t="s">
        <v>29</v>
      </c>
      <c r="L37" s="4" t="s">
        <v>29</v>
      </c>
      <c r="M37" s="4" t="s">
        <v>29</v>
      </c>
      <c r="N37" s="4" t="s">
        <v>30</v>
      </c>
      <c r="O37" s="4" t="s">
        <v>30</v>
      </c>
      <c r="P37" s="5">
        <v>0</v>
      </c>
      <c r="Q37" s="4" t="s">
        <v>30</v>
      </c>
      <c r="R37" s="4" t="s">
        <v>30</v>
      </c>
      <c r="S37" s="5">
        <v>0</v>
      </c>
      <c r="T37" s="4" t="s">
        <v>30</v>
      </c>
      <c r="U37" s="4" t="s">
        <v>30</v>
      </c>
      <c r="V37" s="5">
        <v>0</v>
      </c>
    </row>
    <row r="38" spans="1:22" x14ac:dyDescent="0.35">
      <c r="A38" t="s">
        <v>63</v>
      </c>
      <c r="B38" s="4" t="s">
        <v>29</v>
      </c>
      <c r="C38" s="4" t="s">
        <v>29</v>
      </c>
      <c r="D38" s="4" t="s">
        <v>29</v>
      </c>
      <c r="E38" s="4" t="s">
        <v>30</v>
      </c>
      <c r="F38" s="4" t="s">
        <v>30</v>
      </c>
      <c r="G38" s="5">
        <v>0</v>
      </c>
      <c r="H38" s="4" t="s">
        <v>30</v>
      </c>
      <c r="I38" s="4" t="s">
        <v>30</v>
      </c>
      <c r="J38" s="5">
        <v>0</v>
      </c>
      <c r="K38" s="4" t="s">
        <v>29</v>
      </c>
      <c r="L38" s="4" t="s">
        <v>29</v>
      </c>
      <c r="M38" s="4" t="s">
        <v>29</v>
      </c>
      <c r="N38" s="5">
        <v>0</v>
      </c>
      <c r="O38" s="6">
        <v>0</v>
      </c>
      <c r="P38" s="4" t="s">
        <v>29</v>
      </c>
      <c r="Q38" s="4" t="s">
        <v>30</v>
      </c>
      <c r="R38" s="4" t="s">
        <v>30</v>
      </c>
      <c r="S38" s="5">
        <v>0</v>
      </c>
      <c r="T38" s="4" t="s">
        <v>29</v>
      </c>
      <c r="U38" s="4" t="s">
        <v>29</v>
      </c>
      <c r="V38" s="4" t="s">
        <v>29</v>
      </c>
    </row>
    <row r="39" spans="1:22" x14ac:dyDescent="0.35">
      <c r="A39" t="s">
        <v>64</v>
      </c>
      <c r="B39" s="5">
        <v>5</v>
      </c>
      <c r="C39" s="6">
        <v>1</v>
      </c>
      <c r="D39" s="5">
        <v>5</v>
      </c>
      <c r="E39" s="5">
        <v>10</v>
      </c>
      <c r="F39" s="6">
        <v>1</v>
      </c>
      <c r="G39" s="5">
        <v>10</v>
      </c>
      <c r="H39" s="5">
        <v>0</v>
      </c>
      <c r="I39" s="6">
        <v>0</v>
      </c>
      <c r="J39" s="4" t="s">
        <v>29</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4" t="s">
        <v>29</v>
      </c>
      <c r="C40" s="4" t="s">
        <v>29</v>
      </c>
      <c r="D40" s="4" t="s">
        <v>29</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150</v>
      </c>
      <c r="C42" s="8">
        <v>0.85799999999999998</v>
      </c>
      <c r="D42" s="7">
        <v>175</v>
      </c>
      <c r="E42" s="7">
        <v>230</v>
      </c>
      <c r="F42" s="8">
        <v>0.83299999999999996</v>
      </c>
      <c r="G42" s="7">
        <v>275</v>
      </c>
      <c r="H42" s="7">
        <v>120</v>
      </c>
      <c r="I42" s="8">
        <v>0.91500000000000004</v>
      </c>
      <c r="J42" s="7">
        <v>130</v>
      </c>
      <c r="K42" s="7">
        <v>60</v>
      </c>
      <c r="L42" s="8">
        <v>0.92200000000000004</v>
      </c>
      <c r="M42" s="7">
        <v>65</v>
      </c>
      <c r="N42" s="7">
        <v>135</v>
      </c>
      <c r="O42" s="8">
        <v>0.88700000000000001</v>
      </c>
      <c r="P42" s="7">
        <v>150</v>
      </c>
      <c r="Q42" s="7">
        <v>120</v>
      </c>
      <c r="R42" s="8">
        <v>1</v>
      </c>
      <c r="S42" s="7">
        <v>120</v>
      </c>
      <c r="T42" s="7">
        <v>150</v>
      </c>
      <c r="U42" s="8">
        <v>0.92500000000000004</v>
      </c>
      <c r="V42" s="7">
        <v>160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117</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10</v>
      </c>
      <c r="C5" s="6">
        <v>0.88900000000000001</v>
      </c>
      <c r="D5" s="5">
        <v>10</v>
      </c>
      <c r="E5" s="4" t="s">
        <v>29</v>
      </c>
      <c r="F5" s="4" t="s">
        <v>29</v>
      </c>
      <c r="G5" s="4" t="s">
        <v>29</v>
      </c>
      <c r="H5" s="5">
        <v>10</v>
      </c>
      <c r="I5" s="6">
        <v>0.90900000000000003</v>
      </c>
      <c r="J5" s="5">
        <v>10</v>
      </c>
      <c r="K5" s="4" t="s">
        <v>29</v>
      </c>
      <c r="L5" s="4" t="s">
        <v>29</v>
      </c>
      <c r="M5" s="4" t="s">
        <v>29</v>
      </c>
      <c r="N5" s="5">
        <v>5</v>
      </c>
      <c r="O5" s="6">
        <v>0.85699999999999998</v>
      </c>
      <c r="P5" s="5">
        <v>5</v>
      </c>
      <c r="Q5" s="5">
        <v>5</v>
      </c>
      <c r="R5" s="6">
        <v>1</v>
      </c>
      <c r="S5" s="5">
        <v>5</v>
      </c>
      <c r="T5" s="5">
        <v>5</v>
      </c>
      <c r="U5" s="6">
        <v>1</v>
      </c>
      <c r="V5" s="5">
        <v>5</v>
      </c>
    </row>
    <row r="6" spans="1:22" x14ac:dyDescent="0.35">
      <c r="A6" t="s">
        <v>31</v>
      </c>
      <c r="B6" s="5">
        <v>150</v>
      </c>
      <c r="C6" s="6">
        <v>0.94299999999999995</v>
      </c>
      <c r="D6" s="5">
        <v>155</v>
      </c>
      <c r="E6" s="5">
        <v>140</v>
      </c>
      <c r="F6" s="6">
        <v>0.91600000000000004</v>
      </c>
      <c r="G6" s="5">
        <v>155</v>
      </c>
      <c r="H6" s="5">
        <v>175</v>
      </c>
      <c r="I6" s="6">
        <v>0.92500000000000004</v>
      </c>
      <c r="J6" s="5">
        <v>185</v>
      </c>
      <c r="K6" s="5">
        <v>150</v>
      </c>
      <c r="L6" s="6">
        <v>0.89400000000000002</v>
      </c>
      <c r="M6" s="5">
        <v>170</v>
      </c>
      <c r="N6" s="5">
        <v>155</v>
      </c>
      <c r="O6" s="6">
        <v>0.93500000000000005</v>
      </c>
      <c r="P6" s="5">
        <v>170</v>
      </c>
      <c r="Q6" s="5">
        <v>145</v>
      </c>
      <c r="R6" s="6">
        <v>0.95399999999999996</v>
      </c>
      <c r="S6" s="5">
        <v>150</v>
      </c>
      <c r="T6" s="5">
        <v>160</v>
      </c>
      <c r="U6" s="6">
        <v>0.90800000000000003</v>
      </c>
      <c r="V6" s="5">
        <v>175</v>
      </c>
    </row>
    <row r="7" spans="1:22" x14ac:dyDescent="0.35">
      <c r="A7" t="s">
        <v>32</v>
      </c>
      <c r="B7" s="5">
        <v>10</v>
      </c>
      <c r="C7" s="6">
        <v>0.5</v>
      </c>
      <c r="D7" s="5">
        <v>20</v>
      </c>
      <c r="E7" s="4" t="s">
        <v>29</v>
      </c>
      <c r="F7" s="4" t="s">
        <v>29</v>
      </c>
      <c r="G7" s="5">
        <v>5</v>
      </c>
      <c r="H7" s="5">
        <v>10</v>
      </c>
      <c r="I7" s="6">
        <v>1</v>
      </c>
      <c r="J7" s="5">
        <v>10</v>
      </c>
      <c r="K7" s="5">
        <v>20</v>
      </c>
      <c r="L7" s="6">
        <v>1</v>
      </c>
      <c r="M7" s="5">
        <v>20</v>
      </c>
      <c r="N7" s="5">
        <v>20</v>
      </c>
      <c r="O7" s="6">
        <v>1</v>
      </c>
      <c r="P7" s="5">
        <v>20</v>
      </c>
      <c r="Q7" s="5">
        <v>20</v>
      </c>
      <c r="R7" s="6">
        <v>0.88</v>
      </c>
      <c r="S7" s="5">
        <v>25</v>
      </c>
      <c r="T7" s="5">
        <v>20</v>
      </c>
      <c r="U7" s="6">
        <v>0.95199999999999996</v>
      </c>
      <c r="V7" s="5">
        <v>20</v>
      </c>
    </row>
    <row r="8" spans="1:22" x14ac:dyDescent="0.35">
      <c r="A8" t="s">
        <v>33</v>
      </c>
      <c r="B8" s="4" t="s">
        <v>29</v>
      </c>
      <c r="C8" s="4" t="s">
        <v>29</v>
      </c>
      <c r="D8" s="4" t="s">
        <v>29</v>
      </c>
      <c r="E8" s="4" t="s">
        <v>30</v>
      </c>
      <c r="F8" s="4" t="s">
        <v>30</v>
      </c>
      <c r="G8" s="5">
        <v>0</v>
      </c>
      <c r="H8" s="5">
        <v>0</v>
      </c>
      <c r="I8" s="6">
        <v>0</v>
      </c>
      <c r="J8" s="4" t="s">
        <v>29</v>
      </c>
      <c r="K8" s="5">
        <v>0</v>
      </c>
      <c r="L8" s="6">
        <v>0</v>
      </c>
      <c r="M8" s="5">
        <v>10</v>
      </c>
      <c r="N8" s="4" t="s">
        <v>30</v>
      </c>
      <c r="O8" s="4" t="s">
        <v>30</v>
      </c>
      <c r="P8" s="5">
        <v>0</v>
      </c>
      <c r="Q8" s="5">
        <v>10</v>
      </c>
      <c r="R8" s="6">
        <v>1</v>
      </c>
      <c r="S8" s="5">
        <v>10</v>
      </c>
      <c r="T8" s="5">
        <v>5</v>
      </c>
      <c r="U8" s="6">
        <v>0.6</v>
      </c>
      <c r="V8" s="5">
        <v>10</v>
      </c>
    </row>
    <row r="9" spans="1:22" x14ac:dyDescent="0.35">
      <c r="A9" t="s">
        <v>34</v>
      </c>
      <c r="B9" s="4" t="s">
        <v>29</v>
      </c>
      <c r="C9" s="4" t="s">
        <v>29</v>
      </c>
      <c r="D9" s="5">
        <v>10</v>
      </c>
      <c r="E9" s="4" t="s">
        <v>29</v>
      </c>
      <c r="F9" s="4" t="s">
        <v>29</v>
      </c>
      <c r="G9" s="4" t="s">
        <v>29</v>
      </c>
      <c r="H9" s="4" t="s">
        <v>29</v>
      </c>
      <c r="I9" s="4" t="s">
        <v>29</v>
      </c>
      <c r="J9" s="4" t="s">
        <v>29</v>
      </c>
      <c r="K9" s="5">
        <v>5</v>
      </c>
      <c r="L9" s="6">
        <v>0.875</v>
      </c>
      <c r="M9" s="5">
        <v>10</v>
      </c>
      <c r="N9" s="4" t="s">
        <v>29</v>
      </c>
      <c r="O9" s="4" t="s">
        <v>29</v>
      </c>
      <c r="P9" s="4" t="s">
        <v>29</v>
      </c>
      <c r="Q9" s="4" t="s">
        <v>29</v>
      </c>
      <c r="R9" s="4" t="s">
        <v>29</v>
      </c>
      <c r="S9" s="4" t="s">
        <v>29</v>
      </c>
      <c r="T9" s="4" t="s">
        <v>30</v>
      </c>
      <c r="U9" s="4" t="s">
        <v>30</v>
      </c>
      <c r="V9" s="5">
        <v>0</v>
      </c>
    </row>
    <row r="10" spans="1:22" x14ac:dyDescent="0.35">
      <c r="A10" t="s">
        <v>35</v>
      </c>
      <c r="B10" s="5">
        <v>5</v>
      </c>
      <c r="C10" s="6">
        <v>1</v>
      </c>
      <c r="D10" s="5">
        <v>5</v>
      </c>
      <c r="E10" s="4" t="s">
        <v>30</v>
      </c>
      <c r="F10" s="4" t="s">
        <v>30</v>
      </c>
      <c r="G10" s="5">
        <v>0</v>
      </c>
      <c r="H10" s="4" t="s">
        <v>30</v>
      </c>
      <c r="I10" s="4" t="s">
        <v>30</v>
      </c>
      <c r="J10" s="5">
        <v>0</v>
      </c>
      <c r="K10" s="4" t="s">
        <v>30</v>
      </c>
      <c r="L10" s="4" t="s">
        <v>30</v>
      </c>
      <c r="M10" s="5">
        <v>0</v>
      </c>
      <c r="N10" s="4" t="s">
        <v>29</v>
      </c>
      <c r="O10" s="4" t="s">
        <v>29</v>
      </c>
      <c r="P10" s="4" t="s">
        <v>29</v>
      </c>
      <c r="Q10" s="4" t="s">
        <v>29</v>
      </c>
      <c r="R10" s="4" t="s">
        <v>29</v>
      </c>
      <c r="S10" s="4" t="s">
        <v>29</v>
      </c>
      <c r="T10" s="4" t="s">
        <v>29</v>
      </c>
      <c r="U10" s="4" t="s">
        <v>29</v>
      </c>
      <c r="V10" s="5">
        <v>5</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5">
        <v>0</v>
      </c>
      <c r="F12" s="6">
        <v>0</v>
      </c>
      <c r="G12" s="4" t="s">
        <v>29</v>
      </c>
      <c r="H12" s="4" t="s">
        <v>30</v>
      </c>
      <c r="I12" s="4" t="s">
        <v>30</v>
      </c>
      <c r="J12" s="5">
        <v>0</v>
      </c>
      <c r="K12" s="4" t="s">
        <v>29</v>
      </c>
      <c r="L12" s="4" t="s">
        <v>29</v>
      </c>
      <c r="M12" s="4" t="s">
        <v>29</v>
      </c>
      <c r="N12" s="5">
        <v>5</v>
      </c>
      <c r="O12" s="6">
        <v>1</v>
      </c>
      <c r="P12" s="5">
        <v>5</v>
      </c>
      <c r="Q12" s="5">
        <v>10</v>
      </c>
      <c r="R12" s="6">
        <v>1</v>
      </c>
      <c r="S12" s="5">
        <v>10</v>
      </c>
      <c r="T12" s="4" t="s">
        <v>30</v>
      </c>
      <c r="U12" s="4" t="s">
        <v>30</v>
      </c>
      <c r="V12" s="5">
        <v>0</v>
      </c>
    </row>
    <row r="13" spans="1:22" x14ac:dyDescent="0.35">
      <c r="A13" t="s">
        <v>38</v>
      </c>
      <c r="B13" s="5">
        <v>5</v>
      </c>
      <c r="C13" s="6">
        <v>0.4</v>
      </c>
      <c r="D13" s="5">
        <v>15</v>
      </c>
      <c r="E13" s="4" t="s">
        <v>29</v>
      </c>
      <c r="F13" s="4" t="s">
        <v>29</v>
      </c>
      <c r="G13" s="4" t="s">
        <v>29</v>
      </c>
      <c r="H13" s="4" t="s">
        <v>30</v>
      </c>
      <c r="I13" s="4" t="s">
        <v>30</v>
      </c>
      <c r="J13" s="5">
        <v>0</v>
      </c>
      <c r="K13" s="4" t="s">
        <v>30</v>
      </c>
      <c r="L13" s="4" t="s">
        <v>30</v>
      </c>
      <c r="M13" s="5">
        <v>0</v>
      </c>
      <c r="N13" s="4" t="s">
        <v>30</v>
      </c>
      <c r="O13" s="4" t="s">
        <v>30</v>
      </c>
      <c r="P13" s="5">
        <v>0</v>
      </c>
      <c r="Q13" s="4" t="s">
        <v>30</v>
      </c>
      <c r="R13" s="4" t="s">
        <v>30</v>
      </c>
      <c r="S13" s="5">
        <v>0</v>
      </c>
      <c r="T13" s="5">
        <v>0</v>
      </c>
      <c r="U13" s="6">
        <v>0</v>
      </c>
      <c r="V13" s="5">
        <v>5</v>
      </c>
    </row>
    <row r="14" spans="1:22" x14ac:dyDescent="0.35">
      <c r="A14" t="s">
        <v>39</v>
      </c>
      <c r="B14" s="4" t="s">
        <v>30</v>
      </c>
      <c r="C14" s="4" t="s">
        <v>30</v>
      </c>
      <c r="D14" s="5">
        <v>0</v>
      </c>
      <c r="E14" s="4" t="s">
        <v>29</v>
      </c>
      <c r="F14" s="4" t="s">
        <v>29</v>
      </c>
      <c r="G14" s="4" t="s">
        <v>29</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30</v>
      </c>
      <c r="C15" s="6">
        <v>1</v>
      </c>
      <c r="D15" s="5">
        <v>30</v>
      </c>
      <c r="E15" s="5">
        <v>20</v>
      </c>
      <c r="F15" s="6">
        <v>1</v>
      </c>
      <c r="G15" s="5">
        <v>20</v>
      </c>
      <c r="H15" s="5">
        <v>35</v>
      </c>
      <c r="I15" s="6">
        <v>0.76700000000000002</v>
      </c>
      <c r="J15" s="5">
        <v>45</v>
      </c>
      <c r="K15" s="5">
        <v>25</v>
      </c>
      <c r="L15" s="6">
        <v>0.92900000000000005</v>
      </c>
      <c r="M15" s="5">
        <v>30</v>
      </c>
      <c r="N15" s="5">
        <v>25</v>
      </c>
      <c r="O15" s="6">
        <v>0.83299999999999996</v>
      </c>
      <c r="P15" s="5">
        <v>30</v>
      </c>
      <c r="Q15" s="5">
        <v>20</v>
      </c>
      <c r="R15" s="6">
        <v>1</v>
      </c>
      <c r="S15" s="5">
        <v>20</v>
      </c>
      <c r="T15" s="5">
        <v>25</v>
      </c>
      <c r="U15" s="6">
        <v>0.95799999999999996</v>
      </c>
      <c r="V15" s="5">
        <v>25</v>
      </c>
    </row>
    <row r="16" spans="1:22" x14ac:dyDescent="0.35">
      <c r="A16" t="s">
        <v>41</v>
      </c>
      <c r="B16" s="4" t="s">
        <v>29</v>
      </c>
      <c r="C16" s="4" t="s">
        <v>29</v>
      </c>
      <c r="D16" s="4" t="s">
        <v>29</v>
      </c>
      <c r="E16" s="4" t="s">
        <v>29</v>
      </c>
      <c r="F16" s="4" t="s">
        <v>29</v>
      </c>
      <c r="G16" s="4" t="s">
        <v>29</v>
      </c>
      <c r="H16" s="4" t="s">
        <v>29</v>
      </c>
      <c r="I16" s="4" t="s">
        <v>29</v>
      </c>
      <c r="J16" s="4" t="s">
        <v>29</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5">
        <v>0</v>
      </c>
      <c r="C18" s="6">
        <v>0</v>
      </c>
      <c r="D18" s="4" t="s">
        <v>29</v>
      </c>
      <c r="E18" s="5">
        <v>0</v>
      </c>
      <c r="F18" s="6">
        <v>0</v>
      </c>
      <c r="G18" s="4" t="s">
        <v>29</v>
      </c>
      <c r="H18" s="4" t="s">
        <v>30</v>
      </c>
      <c r="I18" s="4" t="s">
        <v>30</v>
      </c>
      <c r="J18" s="5">
        <v>0</v>
      </c>
      <c r="K18" s="4" t="s">
        <v>29</v>
      </c>
      <c r="L18" s="4" t="s">
        <v>29</v>
      </c>
      <c r="M18" s="4" t="s">
        <v>29</v>
      </c>
      <c r="N18" s="4" t="s">
        <v>30</v>
      </c>
      <c r="O18" s="4" t="s">
        <v>30</v>
      </c>
      <c r="P18" s="5">
        <v>0</v>
      </c>
      <c r="Q18" s="4" t="s">
        <v>30</v>
      </c>
      <c r="R18" s="4" t="s">
        <v>30</v>
      </c>
      <c r="S18" s="5">
        <v>0</v>
      </c>
      <c r="T18" s="4" t="s">
        <v>30</v>
      </c>
      <c r="U18" s="4" t="s">
        <v>30</v>
      </c>
      <c r="V18" s="5">
        <v>0</v>
      </c>
    </row>
    <row r="19" spans="1:22" x14ac:dyDescent="0.35">
      <c r="A19" t="s">
        <v>44</v>
      </c>
      <c r="B19" s="5">
        <v>25</v>
      </c>
      <c r="C19" s="6">
        <v>1</v>
      </c>
      <c r="D19" s="5">
        <v>25</v>
      </c>
      <c r="E19" s="5">
        <v>20</v>
      </c>
      <c r="F19" s="6">
        <v>1</v>
      </c>
      <c r="G19" s="5">
        <v>20</v>
      </c>
      <c r="H19" s="5">
        <v>20</v>
      </c>
      <c r="I19" s="6">
        <v>0.95</v>
      </c>
      <c r="J19" s="5">
        <v>20</v>
      </c>
      <c r="K19" s="5">
        <v>15</v>
      </c>
      <c r="L19" s="6">
        <v>1</v>
      </c>
      <c r="M19" s="5">
        <v>15</v>
      </c>
      <c r="N19" s="5">
        <v>25</v>
      </c>
      <c r="O19" s="6">
        <v>1</v>
      </c>
      <c r="P19" s="5">
        <v>25</v>
      </c>
      <c r="Q19" s="5">
        <v>85</v>
      </c>
      <c r="R19" s="6">
        <v>1</v>
      </c>
      <c r="S19" s="5">
        <v>85</v>
      </c>
      <c r="T19" s="5">
        <v>20</v>
      </c>
      <c r="U19" s="6">
        <v>1</v>
      </c>
      <c r="V19" s="5">
        <v>20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5">
        <v>15</v>
      </c>
      <c r="R20" s="6">
        <v>1</v>
      </c>
      <c r="S20" s="5">
        <v>15</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29</v>
      </c>
      <c r="C22" s="4" t="s">
        <v>29</v>
      </c>
      <c r="D22" s="4" t="s">
        <v>29</v>
      </c>
      <c r="E22" s="4" t="s">
        <v>29</v>
      </c>
      <c r="F22" s="4" t="s">
        <v>29</v>
      </c>
      <c r="G22" s="4" t="s">
        <v>29</v>
      </c>
      <c r="H22" s="4" t="s">
        <v>29</v>
      </c>
      <c r="I22" s="4" t="s">
        <v>29</v>
      </c>
      <c r="J22" s="4" t="s">
        <v>29</v>
      </c>
      <c r="K22" s="5">
        <v>0</v>
      </c>
      <c r="L22" s="6">
        <v>0</v>
      </c>
      <c r="M22" s="4" t="s">
        <v>29</v>
      </c>
      <c r="N22" s="4" t="s">
        <v>29</v>
      </c>
      <c r="O22" s="4" t="s">
        <v>29</v>
      </c>
      <c r="P22" s="4" t="s">
        <v>29</v>
      </c>
      <c r="Q22" s="4" t="s">
        <v>30</v>
      </c>
      <c r="R22" s="4" t="s">
        <v>30</v>
      </c>
      <c r="S22" s="5">
        <v>0</v>
      </c>
      <c r="T22" s="4" t="s">
        <v>29</v>
      </c>
      <c r="U22" s="4" t="s">
        <v>29</v>
      </c>
      <c r="V22" s="4" t="s">
        <v>29</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29</v>
      </c>
      <c r="C25" s="4" t="s">
        <v>29</v>
      </c>
      <c r="D25" s="4" t="s">
        <v>29</v>
      </c>
      <c r="E25" s="4" t="s">
        <v>29</v>
      </c>
      <c r="F25" s="4" t="s">
        <v>29</v>
      </c>
      <c r="G25" s="4" t="s">
        <v>29</v>
      </c>
      <c r="H25" s="4" t="s">
        <v>29</v>
      </c>
      <c r="I25" s="4" t="s">
        <v>29</v>
      </c>
      <c r="J25" s="4" t="s">
        <v>29</v>
      </c>
      <c r="K25" s="4" t="s">
        <v>29</v>
      </c>
      <c r="L25" s="4" t="s">
        <v>29</v>
      </c>
      <c r="M25" s="5">
        <v>5</v>
      </c>
      <c r="N25" s="5">
        <v>10</v>
      </c>
      <c r="O25" s="6">
        <v>1</v>
      </c>
      <c r="P25" s="5">
        <v>10</v>
      </c>
      <c r="Q25" s="5">
        <v>10</v>
      </c>
      <c r="R25" s="6">
        <v>0.90900000000000003</v>
      </c>
      <c r="S25" s="5">
        <v>10</v>
      </c>
      <c r="T25" s="5">
        <v>10</v>
      </c>
      <c r="U25" s="6">
        <v>0.92300000000000004</v>
      </c>
      <c r="V25" s="5">
        <v>15</v>
      </c>
    </row>
    <row r="26" spans="1:22" x14ac:dyDescent="0.35">
      <c r="A26" t="s">
        <v>51</v>
      </c>
      <c r="B26" s="4" t="s">
        <v>30</v>
      </c>
      <c r="C26" s="4" t="s">
        <v>30</v>
      </c>
      <c r="D26" s="5">
        <v>0</v>
      </c>
      <c r="E26" s="4" t="s">
        <v>30</v>
      </c>
      <c r="F26" s="4" t="s">
        <v>30</v>
      </c>
      <c r="G26" s="5">
        <v>0</v>
      </c>
      <c r="H26" s="5">
        <v>20</v>
      </c>
      <c r="I26" s="6">
        <v>0.95199999999999996</v>
      </c>
      <c r="J26" s="5">
        <v>20</v>
      </c>
      <c r="K26" s="5">
        <v>5</v>
      </c>
      <c r="L26" s="6">
        <v>1</v>
      </c>
      <c r="M26" s="5">
        <v>5</v>
      </c>
      <c r="N26" s="5">
        <v>20</v>
      </c>
      <c r="O26" s="6">
        <v>1</v>
      </c>
      <c r="P26" s="5">
        <v>20</v>
      </c>
      <c r="Q26" s="5">
        <v>10</v>
      </c>
      <c r="R26" s="6">
        <v>0.85699999999999998</v>
      </c>
      <c r="S26" s="5">
        <v>15</v>
      </c>
      <c r="T26" s="5">
        <v>15</v>
      </c>
      <c r="U26" s="6">
        <v>1</v>
      </c>
      <c r="V26" s="5">
        <v>15</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5">
        <v>10</v>
      </c>
      <c r="F29" s="6">
        <v>1</v>
      </c>
      <c r="G29" s="5">
        <v>10</v>
      </c>
      <c r="H29" s="4" t="s">
        <v>30</v>
      </c>
      <c r="I29" s="4" t="s">
        <v>30</v>
      </c>
      <c r="J29" s="5">
        <v>0</v>
      </c>
      <c r="K29" s="4" t="s">
        <v>30</v>
      </c>
      <c r="L29" s="4" t="s">
        <v>30</v>
      </c>
      <c r="M29" s="5">
        <v>0</v>
      </c>
      <c r="N29" s="4" t="s">
        <v>30</v>
      </c>
      <c r="O29" s="4" t="s">
        <v>30</v>
      </c>
      <c r="P29" s="5">
        <v>0</v>
      </c>
      <c r="Q29" s="4" t="s">
        <v>30</v>
      </c>
      <c r="R29" s="4" t="s">
        <v>30</v>
      </c>
      <c r="S29" s="5">
        <v>0</v>
      </c>
      <c r="T29" s="4" t="s">
        <v>29</v>
      </c>
      <c r="U29" s="4" t="s">
        <v>29</v>
      </c>
      <c r="V29" s="4" t="s">
        <v>29</v>
      </c>
    </row>
    <row r="30" spans="1:22" x14ac:dyDescent="0.35">
      <c r="A30" t="s">
        <v>55</v>
      </c>
      <c r="B30" s="4" t="s">
        <v>29</v>
      </c>
      <c r="C30" s="4" t="s">
        <v>29</v>
      </c>
      <c r="D30" s="4" t="s">
        <v>29</v>
      </c>
      <c r="E30" s="4" t="s">
        <v>30</v>
      </c>
      <c r="F30" s="4" t="s">
        <v>30</v>
      </c>
      <c r="G30" s="5">
        <v>0</v>
      </c>
      <c r="H30" s="5">
        <v>0</v>
      </c>
      <c r="I30" s="6">
        <v>0</v>
      </c>
      <c r="J30" s="4" t="s">
        <v>29</v>
      </c>
      <c r="K30" s="4" t="s">
        <v>29</v>
      </c>
      <c r="L30" s="4" t="s">
        <v>29</v>
      </c>
      <c r="M30" s="4" t="s">
        <v>29</v>
      </c>
      <c r="N30" s="4" t="s">
        <v>29</v>
      </c>
      <c r="O30" s="4" t="s">
        <v>29</v>
      </c>
      <c r="P30" s="5">
        <v>5</v>
      </c>
      <c r="Q30" s="5">
        <v>5</v>
      </c>
      <c r="R30" s="6">
        <v>1</v>
      </c>
      <c r="S30" s="5">
        <v>5</v>
      </c>
      <c r="T30" s="4" t="s">
        <v>29</v>
      </c>
      <c r="U30" s="4" t="s">
        <v>29</v>
      </c>
      <c r="V30" s="5">
        <v>5</v>
      </c>
    </row>
    <row r="31" spans="1:22" x14ac:dyDescent="0.35">
      <c r="A31" t="s">
        <v>56</v>
      </c>
      <c r="B31" s="5">
        <v>5</v>
      </c>
      <c r="C31" s="6">
        <v>1</v>
      </c>
      <c r="D31" s="5">
        <v>5</v>
      </c>
      <c r="E31" s="4" t="s">
        <v>29</v>
      </c>
      <c r="F31" s="4" t="s">
        <v>29</v>
      </c>
      <c r="G31" s="5">
        <v>10</v>
      </c>
      <c r="H31" s="4" t="s">
        <v>29</v>
      </c>
      <c r="I31" s="4" t="s">
        <v>29</v>
      </c>
      <c r="J31" s="5">
        <v>5</v>
      </c>
      <c r="K31" s="5">
        <v>5</v>
      </c>
      <c r="L31" s="6">
        <v>0.875</v>
      </c>
      <c r="M31" s="5">
        <v>10</v>
      </c>
      <c r="N31" s="5">
        <v>10</v>
      </c>
      <c r="O31" s="6">
        <v>1</v>
      </c>
      <c r="P31" s="5">
        <v>10</v>
      </c>
      <c r="Q31" s="5">
        <v>15</v>
      </c>
      <c r="R31" s="6">
        <v>0.93300000000000005</v>
      </c>
      <c r="S31" s="5">
        <v>15</v>
      </c>
      <c r="T31" s="5">
        <v>25</v>
      </c>
      <c r="U31" s="6">
        <v>0.86199999999999999</v>
      </c>
      <c r="V31" s="5">
        <v>30</v>
      </c>
    </row>
    <row r="32" spans="1:22" x14ac:dyDescent="0.35">
      <c r="A32" t="s">
        <v>57</v>
      </c>
      <c r="B32" s="4" t="s">
        <v>30</v>
      </c>
      <c r="C32" s="4" t="s">
        <v>30</v>
      </c>
      <c r="D32" s="5">
        <v>0</v>
      </c>
      <c r="E32" s="4" t="s">
        <v>29</v>
      </c>
      <c r="F32" s="4" t="s">
        <v>29</v>
      </c>
      <c r="G32" s="4" t="s">
        <v>29</v>
      </c>
      <c r="H32" s="4" t="s">
        <v>30</v>
      </c>
      <c r="I32" s="4" t="s">
        <v>30</v>
      </c>
      <c r="J32" s="5">
        <v>0</v>
      </c>
      <c r="K32" s="4" t="s">
        <v>29</v>
      </c>
      <c r="L32" s="4" t="s">
        <v>29</v>
      </c>
      <c r="M32" s="4" t="s">
        <v>29</v>
      </c>
      <c r="N32" s="4" t="s">
        <v>29</v>
      </c>
      <c r="O32" s="4" t="s">
        <v>29</v>
      </c>
      <c r="P32" s="4" t="s">
        <v>29</v>
      </c>
      <c r="Q32" s="4" t="s">
        <v>29</v>
      </c>
      <c r="R32" s="4" t="s">
        <v>29</v>
      </c>
      <c r="S32" s="4" t="s">
        <v>29</v>
      </c>
      <c r="T32" s="4" t="s">
        <v>30</v>
      </c>
      <c r="U32" s="4" t="s">
        <v>30</v>
      </c>
      <c r="V32" s="5">
        <v>0</v>
      </c>
    </row>
    <row r="33" spans="1:22" x14ac:dyDescent="0.35">
      <c r="A33" t="s">
        <v>58</v>
      </c>
      <c r="B33" s="4" t="s">
        <v>29</v>
      </c>
      <c r="C33" s="4" t="s">
        <v>29</v>
      </c>
      <c r="D33" s="4" t="s">
        <v>29</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5">
        <v>5</v>
      </c>
      <c r="C34" s="6">
        <v>0.85699999999999998</v>
      </c>
      <c r="D34" s="5">
        <v>5</v>
      </c>
      <c r="E34" s="5">
        <v>10</v>
      </c>
      <c r="F34" s="6">
        <v>1</v>
      </c>
      <c r="G34" s="5">
        <v>10</v>
      </c>
      <c r="H34" s="5">
        <v>15</v>
      </c>
      <c r="I34" s="6">
        <v>0.93799999999999994</v>
      </c>
      <c r="J34" s="5">
        <v>15</v>
      </c>
      <c r="K34" s="5">
        <v>5</v>
      </c>
      <c r="L34" s="6">
        <v>0.75</v>
      </c>
      <c r="M34" s="5">
        <v>10</v>
      </c>
      <c r="N34" s="5">
        <v>10</v>
      </c>
      <c r="O34" s="6">
        <v>0.90900000000000003</v>
      </c>
      <c r="P34" s="5">
        <v>10</v>
      </c>
      <c r="Q34" s="5">
        <v>10</v>
      </c>
      <c r="R34" s="6">
        <v>1</v>
      </c>
      <c r="S34" s="5">
        <v>10</v>
      </c>
      <c r="T34" s="5">
        <v>5</v>
      </c>
      <c r="U34" s="6">
        <v>0.45500000000000002</v>
      </c>
      <c r="V34" s="5">
        <v>10</v>
      </c>
    </row>
    <row r="35" spans="1:22" x14ac:dyDescent="0.35">
      <c r="A35" t="s">
        <v>60</v>
      </c>
      <c r="B35" s="4" t="s">
        <v>29</v>
      </c>
      <c r="C35" s="4" t="s">
        <v>29</v>
      </c>
      <c r="D35" s="4" t="s">
        <v>29</v>
      </c>
      <c r="E35" s="4" t="s">
        <v>30</v>
      </c>
      <c r="F35" s="4" t="s">
        <v>30</v>
      </c>
      <c r="G35" s="5">
        <v>0</v>
      </c>
      <c r="H35" s="4" t="s">
        <v>30</v>
      </c>
      <c r="I35" s="4" t="s">
        <v>30</v>
      </c>
      <c r="J35" s="5">
        <v>0</v>
      </c>
      <c r="K35" s="4" t="s">
        <v>30</v>
      </c>
      <c r="L35" s="4" t="s">
        <v>30</v>
      </c>
      <c r="M35" s="5">
        <v>0</v>
      </c>
      <c r="N35" s="4" t="s">
        <v>29</v>
      </c>
      <c r="O35" s="4" t="s">
        <v>29</v>
      </c>
      <c r="P35" s="4" t="s">
        <v>29</v>
      </c>
      <c r="Q35" s="4" t="s">
        <v>29</v>
      </c>
      <c r="R35" s="4" t="s">
        <v>29</v>
      </c>
      <c r="S35" s="4" t="s">
        <v>29</v>
      </c>
      <c r="T35" s="4" t="s">
        <v>29</v>
      </c>
      <c r="U35" s="4" t="s">
        <v>29</v>
      </c>
      <c r="V35" s="5">
        <v>5</v>
      </c>
    </row>
    <row r="36" spans="1:22" x14ac:dyDescent="0.35">
      <c r="A36" t="s">
        <v>61</v>
      </c>
      <c r="B36" s="5">
        <v>20</v>
      </c>
      <c r="C36" s="6">
        <v>0.70399999999999996</v>
      </c>
      <c r="D36" s="5">
        <v>25</v>
      </c>
      <c r="E36" s="5">
        <v>15</v>
      </c>
      <c r="F36" s="6">
        <v>1</v>
      </c>
      <c r="G36" s="5">
        <v>15</v>
      </c>
      <c r="H36" s="4" t="s">
        <v>29</v>
      </c>
      <c r="I36" s="4" t="s">
        <v>29</v>
      </c>
      <c r="J36" s="5">
        <v>10</v>
      </c>
      <c r="K36" s="5">
        <v>5</v>
      </c>
      <c r="L36" s="6">
        <v>0.875</v>
      </c>
      <c r="M36" s="5">
        <v>10</v>
      </c>
      <c r="N36" s="5">
        <v>10</v>
      </c>
      <c r="O36" s="6">
        <v>0.91700000000000004</v>
      </c>
      <c r="P36" s="5">
        <v>10</v>
      </c>
      <c r="Q36" s="5">
        <v>20</v>
      </c>
      <c r="R36" s="6">
        <v>1</v>
      </c>
      <c r="S36" s="5">
        <v>20</v>
      </c>
      <c r="T36" s="5">
        <v>20</v>
      </c>
      <c r="U36" s="6">
        <v>0.73299999999999998</v>
      </c>
      <c r="V36" s="5">
        <v>30</v>
      </c>
    </row>
    <row r="37" spans="1:22" x14ac:dyDescent="0.35">
      <c r="A37" t="s">
        <v>62</v>
      </c>
      <c r="B37" s="5">
        <v>5</v>
      </c>
      <c r="C37" s="6">
        <v>0.38500000000000001</v>
      </c>
      <c r="D37" s="5">
        <v>15</v>
      </c>
      <c r="E37" s="4" t="s">
        <v>30</v>
      </c>
      <c r="F37" s="4" t="s">
        <v>30</v>
      </c>
      <c r="G37" s="5">
        <v>0</v>
      </c>
      <c r="H37" s="4" t="s">
        <v>29</v>
      </c>
      <c r="I37" s="4" t="s">
        <v>29</v>
      </c>
      <c r="J37" s="4" t="s">
        <v>29</v>
      </c>
      <c r="K37" s="4" t="s">
        <v>29</v>
      </c>
      <c r="L37" s="4" t="s">
        <v>29</v>
      </c>
      <c r="M37" s="4" t="s">
        <v>29</v>
      </c>
      <c r="N37" s="4" t="s">
        <v>30</v>
      </c>
      <c r="O37" s="4" t="s">
        <v>30</v>
      </c>
      <c r="P37" s="5">
        <v>0</v>
      </c>
      <c r="Q37" s="4" t="s">
        <v>30</v>
      </c>
      <c r="R37" s="4" t="s">
        <v>30</v>
      </c>
      <c r="S37" s="5">
        <v>0</v>
      </c>
      <c r="T37" s="4" t="s">
        <v>30</v>
      </c>
      <c r="U37" s="4" t="s">
        <v>30</v>
      </c>
      <c r="V37" s="5">
        <v>0</v>
      </c>
    </row>
    <row r="38" spans="1:22" x14ac:dyDescent="0.35">
      <c r="A38" t="s">
        <v>63</v>
      </c>
      <c r="B38" s="4" t="s">
        <v>30</v>
      </c>
      <c r="C38" s="4" t="s">
        <v>30</v>
      </c>
      <c r="D38" s="5">
        <v>0</v>
      </c>
      <c r="E38" s="4" t="s">
        <v>30</v>
      </c>
      <c r="F38" s="4" t="s">
        <v>30</v>
      </c>
      <c r="G38" s="5">
        <v>0</v>
      </c>
      <c r="H38" s="4" t="s">
        <v>30</v>
      </c>
      <c r="I38" s="4" t="s">
        <v>30</v>
      </c>
      <c r="J38" s="5">
        <v>0</v>
      </c>
      <c r="K38" s="4" t="s">
        <v>30</v>
      </c>
      <c r="L38" s="4" t="s">
        <v>30</v>
      </c>
      <c r="M38" s="5">
        <v>0</v>
      </c>
      <c r="N38" s="4" t="s">
        <v>30</v>
      </c>
      <c r="O38" s="4" t="s">
        <v>30</v>
      </c>
      <c r="P38" s="5">
        <v>0</v>
      </c>
      <c r="Q38" s="4" t="s">
        <v>30</v>
      </c>
      <c r="R38" s="4" t="s">
        <v>30</v>
      </c>
      <c r="S38" s="5">
        <v>0</v>
      </c>
      <c r="T38" s="4" t="s">
        <v>29</v>
      </c>
      <c r="U38" s="4" t="s">
        <v>29</v>
      </c>
      <c r="V38" s="4" t="s">
        <v>29</v>
      </c>
    </row>
    <row r="39" spans="1:22" x14ac:dyDescent="0.35">
      <c r="A39" t="s">
        <v>64</v>
      </c>
      <c r="B39" s="4" t="s">
        <v>30</v>
      </c>
      <c r="C39" s="4" t="s">
        <v>30</v>
      </c>
      <c r="D39" s="5">
        <v>0</v>
      </c>
      <c r="E39" s="4" t="s">
        <v>30</v>
      </c>
      <c r="F39" s="4" t="s">
        <v>30</v>
      </c>
      <c r="G39" s="5">
        <v>0</v>
      </c>
      <c r="H39" s="4" t="s">
        <v>30</v>
      </c>
      <c r="I39" s="4" t="s">
        <v>30</v>
      </c>
      <c r="J39" s="5">
        <v>0</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5">
        <v>15</v>
      </c>
      <c r="C40" s="6">
        <v>0.89500000000000002</v>
      </c>
      <c r="D40" s="5">
        <v>20</v>
      </c>
      <c r="E40" s="4" t="s">
        <v>30</v>
      </c>
      <c r="F40" s="4" t="s">
        <v>30</v>
      </c>
      <c r="G40" s="5">
        <v>0</v>
      </c>
      <c r="H40" s="4" t="s">
        <v>29</v>
      </c>
      <c r="I40" s="4" t="s">
        <v>29</v>
      </c>
      <c r="J40" s="5">
        <v>5</v>
      </c>
      <c r="K40" s="5">
        <v>5</v>
      </c>
      <c r="L40" s="6">
        <v>1</v>
      </c>
      <c r="M40" s="5">
        <v>5</v>
      </c>
      <c r="N40" s="4" t="s">
        <v>29</v>
      </c>
      <c r="O40" s="4" t="s">
        <v>29</v>
      </c>
      <c r="P40" s="4" t="s">
        <v>29</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300</v>
      </c>
      <c r="C42" s="8">
        <v>0.84099999999999997</v>
      </c>
      <c r="D42" s="7">
        <v>360</v>
      </c>
      <c r="E42" s="7">
        <v>245</v>
      </c>
      <c r="F42" s="8">
        <v>0.91700000000000004</v>
      </c>
      <c r="G42" s="7">
        <v>265</v>
      </c>
      <c r="H42" s="7">
        <v>295</v>
      </c>
      <c r="I42" s="8">
        <v>0.85799999999999998</v>
      </c>
      <c r="J42" s="7">
        <v>345</v>
      </c>
      <c r="K42" s="7">
        <v>265</v>
      </c>
      <c r="L42" s="8">
        <v>0.86599999999999999</v>
      </c>
      <c r="M42" s="7">
        <v>305</v>
      </c>
      <c r="N42" s="7">
        <v>320</v>
      </c>
      <c r="O42" s="8">
        <v>0.94099999999999995</v>
      </c>
      <c r="P42" s="7">
        <v>340</v>
      </c>
      <c r="Q42" s="7">
        <v>395</v>
      </c>
      <c r="R42" s="8">
        <v>0.96599999999999997</v>
      </c>
      <c r="S42" s="7">
        <v>405</v>
      </c>
      <c r="T42" s="7">
        <v>330</v>
      </c>
      <c r="U42" s="8">
        <v>0.86</v>
      </c>
      <c r="V42" s="7">
        <v>385</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118</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15</v>
      </c>
      <c r="C5" s="6">
        <v>1</v>
      </c>
      <c r="D5" s="5">
        <v>15</v>
      </c>
      <c r="E5" s="4" t="s">
        <v>29</v>
      </c>
      <c r="F5" s="4" t="s">
        <v>29</v>
      </c>
      <c r="G5" s="5">
        <v>5</v>
      </c>
      <c r="H5" s="5">
        <v>5</v>
      </c>
      <c r="I5" s="6">
        <v>1</v>
      </c>
      <c r="J5" s="5">
        <v>5</v>
      </c>
      <c r="K5" s="5">
        <v>15</v>
      </c>
      <c r="L5" s="6">
        <v>0.82399999999999995</v>
      </c>
      <c r="M5" s="5">
        <v>15</v>
      </c>
      <c r="N5" s="5">
        <v>20</v>
      </c>
      <c r="O5" s="6">
        <v>0.90900000000000003</v>
      </c>
      <c r="P5" s="5">
        <v>20</v>
      </c>
      <c r="Q5" s="5">
        <v>25</v>
      </c>
      <c r="R5" s="6">
        <v>1</v>
      </c>
      <c r="S5" s="5">
        <v>25</v>
      </c>
      <c r="T5" s="5">
        <v>35</v>
      </c>
      <c r="U5" s="6">
        <v>0.97199999999999998</v>
      </c>
      <c r="V5" s="5">
        <v>35</v>
      </c>
    </row>
    <row r="6" spans="1:22" x14ac:dyDescent="0.35">
      <c r="A6" t="s">
        <v>31</v>
      </c>
      <c r="B6" s="5">
        <v>325</v>
      </c>
      <c r="C6" s="6">
        <v>0.91500000000000004</v>
      </c>
      <c r="D6" s="5">
        <v>355</v>
      </c>
      <c r="E6" s="5">
        <v>250</v>
      </c>
      <c r="F6" s="6">
        <v>0.91500000000000004</v>
      </c>
      <c r="G6" s="5">
        <v>270</v>
      </c>
      <c r="H6" s="5">
        <v>235</v>
      </c>
      <c r="I6" s="6">
        <v>0.92500000000000004</v>
      </c>
      <c r="J6" s="5">
        <v>250</v>
      </c>
      <c r="K6" s="5">
        <v>215</v>
      </c>
      <c r="L6" s="6">
        <v>0.91900000000000004</v>
      </c>
      <c r="M6" s="5">
        <v>235</v>
      </c>
      <c r="N6" s="5">
        <v>245</v>
      </c>
      <c r="O6" s="6">
        <v>0.97599999999999998</v>
      </c>
      <c r="P6" s="5">
        <v>250</v>
      </c>
      <c r="Q6" s="5">
        <v>340</v>
      </c>
      <c r="R6" s="6">
        <v>0.98799999999999999</v>
      </c>
      <c r="S6" s="5">
        <v>345</v>
      </c>
      <c r="T6" s="5">
        <v>300</v>
      </c>
      <c r="U6" s="6">
        <v>0.98699999999999999</v>
      </c>
      <c r="V6" s="5">
        <v>305</v>
      </c>
    </row>
    <row r="7" spans="1:22" x14ac:dyDescent="0.35">
      <c r="A7" t="s">
        <v>32</v>
      </c>
      <c r="B7" s="5">
        <v>5</v>
      </c>
      <c r="C7" s="6">
        <v>0.75</v>
      </c>
      <c r="D7" s="5">
        <v>10</v>
      </c>
      <c r="E7" s="5">
        <v>5</v>
      </c>
      <c r="F7" s="6">
        <v>1</v>
      </c>
      <c r="G7" s="5">
        <v>5</v>
      </c>
      <c r="H7" s="5">
        <v>20</v>
      </c>
      <c r="I7" s="6">
        <v>0.85699999999999998</v>
      </c>
      <c r="J7" s="5">
        <v>20</v>
      </c>
      <c r="K7" s="5">
        <v>10</v>
      </c>
      <c r="L7" s="6">
        <v>0.85699999999999998</v>
      </c>
      <c r="M7" s="5">
        <v>15</v>
      </c>
      <c r="N7" s="5">
        <v>10</v>
      </c>
      <c r="O7" s="6">
        <v>0.91700000000000004</v>
      </c>
      <c r="P7" s="5">
        <v>10</v>
      </c>
      <c r="Q7" s="5">
        <v>10</v>
      </c>
      <c r="R7" s="6">
        <v>1</v>
      </c>
      <c r="S7" s="5">
        <v>10</v>
      </c>
      <c r="T7" s="5">
        <v>10</v>
      </c>
      <c r="U7" s="6">
        <v>0.76900000000000002</v>
      </c>
      <c r="V7" s="5">
        <v>15</v>
      </c>
    </row>
    <row r="8" spans="1:22" x14ac:dyDescent="0.35">
      <c r="A8" t="s">
        <v>33</v>
      </c>
      <c r="B8" s="5">
        <v>10</v>
      </c>
      <c r="C8" s="6">
        <v>0.9</v>
      </c>
      <c r="D8" s="5">
        <v>10</v>
      </c>
      <c r="E8" s="5">
        <v>5</v>
      </c>
      <c r="F8" s="6">
        <v>0.75</v>
      </c>
      <c r="G8" s="5">
        <v>10</v>
      </c>
      <c r="H8" s="5">
        <v>10</v>
      </c>
      <c r="I8" s="6">
        <v>0.81799999999999995</v>
      </c>
      <c r="J8" s="5">
        <v>10</v>
      </c>
      <c r="K8" s="5">
        <v>15</v>
      </c>
      <c r="L8" s="6">
        <v>0.93300000000000005</v>
      </c>
      <c r="M8" s="5">
        <v>15</v>
      </c>
      <c r="N8" s="5">
        <v>15</v>
      </c>
      <c r="O8" s="6">
        <v>1</v>
      </c>
      <c r="P8" s="5">
        <v>15</v>
      </c>
      <c r="Q8" s="5">
        <v>15</v>
      </c>
      <c r="R8" s="6">
        <v>1</v>
      </c>
      <c r="S8" s="5">
        <v>15</v>
      </c>
      <c r="T8" s="5">
        <v>10</v>
      </c>
      <c r="U8" s="6">
        <v>0.91700000000000004</v>
      </c>
      <c r="V8" s="5">
        <v>10</v>
      </c>
    </row>
    <row r="9" spans="1:22" x14ac:dyDescent="0.35">
      <c r="A9" t="s">
        <v>34</v>
      </c>
      <c r="B9" s="5">
        <v>10</v>
      </c>
      <c r="C9" s="6">
        <v>0.625</v>
      </c>
      <c r="D9" s="5">
        <v>15</v>
      </c>
      <c r="E9" s="5">
        <v>10</v>
      </c>
      <c r="F9" s="6">
        <v>1</v>
      </c>
      <c r="G9" s="5">
        <v>10</v>
      </c>
      <c r="H9" s="4" t="s">
        <v>29</v>
      </c>
      <c r="I9" s="4" t="s">
        <v>29</v>
      </c>
      <c r="J9" s="4" t="s">
        <v>29</v>
      </c>
      <c r="K9" s="5">
        <v>10</v>
      </c>
      <c r="L9" s="6">
        <v>0.81799999999999995</v>
      </c>
      <c r="M9" s="5">
        <v>10</v>
      </c>
      <c r="N9" s="5">
        <v>20</v>
      </c>
      <c r="O9" s="6">
        <v>1</v>
      </c>
      <c r="P9" s="5">
        <v>20</v>
      </c>
      <c r="Q9" s="5">
        <v>45</v>
      </c>
      <c r="R9" s="6">
        <v>0.95699999999999996</v>
      </c>
      <c r="S9" s="5">
        <v>45</v>
      </c>
      <c r="T9" s="5">
        <v>25</v>
      </c>
      <c r="U9" s="6">
        <v>1</v>
      </c>
      <c r="V9" s="5">
        <v>25</v>
      </c>
    </row>
    <row r="10" spans="1:22" x14ac:dyDescent="0.35">
      <c r="A10" t="s">
        <v>35</v>
      </c>
      <c r="B10" s="5">
        <v>0</v>
      </c>
      <c r="C10" s="6">
        <v>0</v>
      </c>
      <c r="D10" s="4" t="s">
        <v>29</v>
      </c>
      <c r="E10" s="4" t="s">
        <v>30</v>
      </c>
      <c r="F10" s="4" t="s">
        <v>30</v>
      </c>
      <c r="G10" s="5">
        <v>0</v>
      </c>
      <c r="H10" s="4" t="s">
        <v>29</v>
      </c>
      <c r="I10" s="4" t="s">
        <v>29</v>
      </c>
      <c r="J10" s="4" t="s">
        <v>29</v>
      </c>
      <c r="K10" s="4" t="s">
        <v>29</v>
      </c>
      <c r="L10" s="4" t="s">
        <v>29</v>
      </c>
      <c r="M10" s="4" t="s">
        <v>29</v>
      </c>
      <c r="N10" s="4" t="s">
        <v>29</v>
      </c>
      <c r="O10" s="4" t="s">
        <v>29</v>
      </c>
      <c r="P10" s="4" t="s">
        <v>29</v>
      </c>
      <c r="Q10" s="5">
        <v>10</v>
      </c>
      <c r="R10" s="6">
        <v>0.88900000000000001</v>
      </c>
      <c r="S10" s="5">
        <v>10</v>
      </c>
      <c r="T10" s="5">
        <v>15</v>
      </c>
      <c r="U10" s="6">
        <v>0.92900000000000005</v>
      </c>
      <c r="V10" s="5">
        <v>15</v>
      </c>
    </row>
    <row r="11" spans="1:22" x14ac:dyDescent="0.35">
      <c r="A11" t="s">
        <v>36</v>
      </c>
      <c r="B11" s="5">
        <v>5</v>
      </c>
      <c r="C11" s="6">
        <v>1</v>
      </c>
      <c r="D11" s="5">
        <v>5</v>
      </c>
      <c r="E11" s="4" t="s">
        <v>29</v>
      </c>
      <c r="F11" s="4" t="s">
        <v>29</v>
      </c>
      <c r="G11" s="4" t="s">
        <v>29</v>
      </c>
      <c r="H11" s="4" t="s">
        <v>29</v>
      </c>
      <c r="I11" s="4" t="s">
        <v>29</v>
      </c>
      <c r="J11" s="4" t="s">
        <v>29</v>
      </c>
      <c r="K11" s="4" t="s">
        <v>30</v>
      </c>
      <c r="L11" s="4" t="s">
        <v>30</v>
      </c>
      <c r="M11" s="5">
        <v>0</v>
      </c>
      <c r="N11" s="5">
        <v>5</v>
      </c>
      <c r="O11" s="6">
        <v>1</v>
      </c>
      <c r="P11" s="5">
        <v>5</v>
      </c>
      <c r="Q11" s="4" t="s">
        <v>30</v>
      </c>
      <c r="R11" s="4" t="s">
        <v>30</v>
      </c>
      <c r="S11" s="5">
        <v>0</v>
      </c>
      <c r="T11" s="4" t="s">
        <v>30</v>
      </c>
      <c r="U11" s="4" t="s">
        <v>30</v>
      </c>
      <c r="V11" s="5">
        <v>0</v>
      </c>
    </row>
    <row r="12" spans="1:22" x14ac:dyDescent="0.35">
      <c r="A12" t="s">
        <v>37</v>
      </c>
      <c r="B12" s="4" t="s">
        <v>29</v>
      </c>
      <c r="C12" s="4" t="s">
        <v>29</v>
      </c>
      <c r="D12" s="4" t="s">
        <v>29</v>
      </c>
      <c r="E12" s="5">
        <v>5</v>
      </c>
      <c r="F12" s="6">
        <v>0.83299999999999996</v>
      </c>
      <c r="G12" s="5">
        <v>5</v>
      </c>
      <c r="H12" s="4" t="s">
        <v>29</v>
      </c>
      <c r="I12" s="4" t="s">
        <v>29</v>
      </c>
      <c r="J12" s="4" t="s">
        <v>29</v>
      </c>
      <c r="K12" s="5">
        <v>10</v>
      </c>
      <c r="L12" s="6">
        <v>1</v>
      </c>
      <c r="M12" s="5">
        <v>10</v>
      </c>
      <c r="N12" s="5">
        <v>10</v>
      </c>
      <c r="O12" s="6">
        <v>0.66700000000000004</v>
      </c>
      <c r="P12" s="5">
        <v>10</v>
      </c>
      <c r="Q12" s="5">
        <v>15</v>
      </c>
      <c r="R12" s="6">
        <v>0.94399999999999995</v>
      </c>
      <c r="S12" s="5">
        <v>20</v>
      </c>
      <c r="T12" s="5">
        <v>5</v>
      </c>
      <c r="U12" s="6">
        <v>1</v>
      </c>
      <c r="V12" s="5">
        <v>5</v>
      </c>
    </row>
    <row r="13" spans="1:22" x14ac:dyDescent="0.35">
      <c r="A13" t="s">
        <v>38</v>
      </c>
      <c r="B13" s="4" t="s">
        <v>29</v>
      </c>
      <c r="C13" s="4" t="s">
        <v>29</v>
      </c>
      <c r="D13" s="4" t="s">
        <v>29</v>
      </c>
      <c r="E13" s="5">
        <v>0</v>
      </c>
      <c r="F13" s="6">
        <v>0</v>
      </c>
      <c r="G13" s="4" t="s">
        <v>29</v>
      </c>
      <c r="H13" s="4" t="s">
        <v>30</v>
      </c>
      <c r="I13" s="4" t="s">
        <v>30</v>
      </c>
      <c r="J13" s="5">
        <v>0</v>
      </c>
      <c r="K13" s="4" t="s">
        <v>30</v>
      </c>
      <c r="L13" s="4" t="s">
        <v>30</v>
      </c>
      <c r="M13" s="5">
        <v>0</v>
      </c>
      <c r="N13" s="4" t="s">
        <v>30</v>
      </c>
      <c r="O13" s="4" t="s">
        <v>30</v>
      </c>
      <c r="P13" s="5">
        <v>0</v>
      </c>
      <c r="Q13" s="4" t="s">
        <v>29</v>
      </c>
      <c r="R13" s="4" t="s">
        <v>29</v>
      </c>
      <c r="S13" s="4" t="s">
        <v>29</v>
      </c>
      <c r="T13" s="4" t="s">
        <v>30</v>
      </c>
      <c r="U13" s="4" t="s">
        <v>30</v>
      </c>
      <c r="V13" s="5">
        <v>0</v>
      </c>
    </row>
    <row r="14" spans="1:22" x14ac:dyDescent="0.35">
      <c r="A14" t="s">
        <v>39</v>
      </c>
      <c r="B14" s="4" t="s">
        <v>29</v>
      </c>
      <c r="C14" s="4" t="s">
        <v>29</v>
      </c>
      <c r="D14" s="4" t="s">
        <v>29</v>
      </c>
      <c r="E14" s="4" t="s">
        <v>30</v>
      </c>
      <c r="F14" s="4" t="s">
        <v>30</v>
      </c>
      <c r="G14" s="5">
        <v>0</v>
      </c>
      <c r="H14" s="4" t="s">
        <v>30</v>
      </c>
      <c r="I14" s="4" t="s">
        <v>30</v>
      </c>
      <c r="J14" s="5">
        <v>0</v>
      </c>
      <c r="K14" s="4" t="s">
        <v>29</v>
      </c>
      <c r="L14" s="4" t="s">
        <v>29</v>
      </c>
      <c r="M14" s="4" t="s">
        <v>29</v>
      </c>
      <c r="N14" s="4" t="s">
        <v>29</v>
      </c>
      <c r="O14" s="4" t="s">
        <v>29</v>
      </c>
      <c r="P14" s="4" t="s">
        <v>29</v>
      </c>
      <c r="Q14" s="4" t="s">
        <v>29</v>
      </c>
      <c r="R14" s="4" t="s">
        <v>29</v>
      </c>
      <c r="S14" s="4" t="s">
        <v>29</v>
      </c>
      <c r="T14" s="5">
        <v>5</v>
      </c>
      <c r="U14" s="6">
        <v>1</v>
      </c>
      <c r="V14" s="5">
        <v>5</v>
      </c>
    </row>
    <row r="15" spans="1:22" x14ac:dyDescent="0.35">
      <c r="A15" t="s">
        <v>40</v>
      </c>
      <c r="B15" s="5">
        <v>100</v>
      </c>
      <c r="C15" s="6">
        <v>0.86799999999999999</v>
      </c>
      <c r="D15" s="5">
        <v>115</v>
      </c>
      <c r="E15" s="5">
        <v>90</v>
      </c>
      <c r="F15" s="6">
        <v>0.92700000000000005</v>
      </c>
      <c r="G15" s="5">
        <v>95</v>
      </c>
      <c r="H15" s="5">
        <v>60</v>
      </c>
      <c r="I15" s="6">
        <v>0.88100000000000001</v>
      </c>
      <c r="J15" s="5">
        <v>65</v>
      </c>
      <c r="K15" s="5">
        <v>70</v>
      </c>
      <c r="L15" s="6">
        <v>0.94699999999999995</v>
      </c>
      <c r="M15" s="5">
        <v>75</v>
      </c>
      <c r="N15" s="5">
        <v>80</v>
      </c>
      <c r="O15" s="6">
        <v>0.94299999999999995</v>
      </c>
      <c r="P15" s="5">
        <v>85</v>
      </c>
      <c r="Q15" s="5">
        <v>115</v>
      </c>
      <c r="R15" s="6">
        <v>0.93600000000000005</v>
      </c>
      <c r="S15" s="5">
        <v>125</v>
      </c>
      <c r="T15" s="5">
        <v>95</v>
      </c>
      <c r="U15" s="6">
        <v>0.90700000000000003</v>
      </c>
      <c r="V15" s="5">
        <v>105</v>
      </c>
    </row>
    <row r="16" spans="1:22" x14ac:dyDescent="0.35">
      <c r="A16" t="s">
        <v>41</v>
      </c>
      <c r="B16" s="5">
        <v>0</v>
      </c>
      <c r="C16" s="6">
        <v>0</v>
      </c>
      <c r="D16" s="4" t="s">
        <v>29</v>
      </c>
      <c r="E16" s="4" t="s">
        <v>30</v>
      </c>
      <c r="F16" s="4" t="s">
        <v>30</v>
      </c>
      <c r="G16" s="5">
        <v>0</v>
      </c>
      <c r="H16" s="4" t="s">
        <v>29</v>
      </c>
      <c r="I16" s="4" t="s">
        <v>29</v>
      </c>
      <c r="J16" s="4" t="s">
        <v>29</v>
      </c>
      <c r="K16" s="4" t="s">
        <v>30</v>
      </c>
      <c r="L16" s="4" t="s">
        <v>30</v>
      </c>
      <c r="M16" s="5">
        <v>0</v>
      </c>
      <c r="N16" s="4" t="s">
        <v>29</v>
      </c>
      <c r="O16" s="4" t="s">
        <v>29</v>
      </c>
      <c r="P16" s="4" t="s">
        <v>29</v>
      </c>
      <c r="Q16" s="4" t="s">
        <v>30</v>
      </c>
      <c r="R16" s="4" t="s">
        <v>30</v>
      </c>
      <c r="S16" s="5">
        <v>0</v>
      </c>
      <c r="T16" s="4" t="s">
        <v>30</v>
      </c>
      <c r="U16" s="4" t="s">
        <v>30</v>
      </c>
      <c r="V16" s="5">
        <v>0</v>
      </c>
    </row>
    <row r="17" spans="1:22" x14ac:dyDescent="0.35">
      <c r="A17" t="s">
        <v>42</v>
      </c>
      <c r="B17" s="4" t="s">
        <v>30</v>
      </c>
      <c r="C17" s="4" t="s">
        <v>30</v>
      </c>
      <c r="D17" s="5">
        <v>0</v>
      </c>
      <c r="E17" s="4" t="s">
        <v>29</v>
      </c>
      <c r="F17" s="4" t="s">
        <v>29</v>
      </c>
      <c r="G17" s="4" t="s">
        <v>29</v>
      </c>
      <c r="H17" s="4" t="s">
        <v>29</v>
      </c>
      <c r="I17" s="4" t="s">
        <v>29</v>
      </c>
      <c r="J17" s="4" t="s">
        <v>29</v>
      </c>
      <c r="K17" s="4" t="s">
        <v>30</v>
      </c>
      <c r="L17" s="4" t="s">
        <v>30</v>
      </c>
      <c r="M17" s="5">
        <v>0</v>
      </c>
      <c r="N17" s="4" t="s">
        <v>29</v>
      </c>
      <c r="O17" s="4" t="s">
        <v>29</v>
      </c>
      <c r="P17" s="4" t="s">
        <v>29</v>
      </c>
      <c r="Q17" s="4" t="s">
        <v>29</v>
      </c>
      <c r="R17" s="4" t="s">
        <v>29</v>
      </c>
      <c r="S17" s="4" t="s">
        <v>29</v>
      </c>
      <c r="T17" s="4" t="s">
        <v>30</v>
      </c>
      <c r="U17" s="4" t="s">
        <v>30</v>
      </c>
      <c r="V17" s="5">
        <v>0</v>
      </c>
    </row>
    <row r="18" spans="1:22" x14ac:dyDescent="0.35">
      <c r="A18" t="s">
        <v>43</v>
      </c>
      <c r="B18" s="4" t="s">
        <v>30</v>
      </c>
      <c r="C18" s="4" t="s">
        <v>30</v>
      </c>
      <c r="D18" s="5">
        <v>0</v>
      </c>
      <c r="E18" s="4" t="s">
        <v>29</v>
      </c>
      <c r="F18" s="4" t="s">
        <v>29</v>
      </c>
      <c r="G18" s="4" t="s">
        <v>29</v>
      </c>
      <c r="H18" s="4" t="s">
        <v>29</v>
      </c>
      <c r="I18" s="4" t="s">
        <v>29</v>
      </c>
      <c r="J18" s="4" t="s">
        <v>29</v>
      </c>
      <c r="K18" s="4" t="s">
        <v>29</v>
      </c>
      <c r="L18" s="4" t="s">
        <v>29</v>
      </c>
      <c r="M18" s="4" t="s">
        <v>29</v>
      </c>
      <c r="N18" s="4" t="s">
        <v>30</v>
      </c>
      <c r="O18" s="4" t="s">
        <v>30</v>
      </c>
      <c r="P18" s="5">
        <v>0</v>
      </c>
      <c r="Q18" s="4" t="s">
        <v>29</v>
      </c>
      <c r="R18" s="4" t="s">
        <v>29</v>
      </c>
      <c r="S18" s="4" t="s">
        <v>29</v>
      </c>
      <c r="T18" s="4" t="s">
        <v>30</v>
      </c>
      <c r="U18" s="4" t="s">
        <v>30</v>
      </c>
      <c r="V18" s="5">
        <v>0</v>
      </c>
    </row>
    <row r="19" spans="1:22" x14ac:dyDescent="0.35">
      <c r="A19" t="s">
        <v>44</v>
      </c>
      <c r="B19" s="5">
        <v>10</v>
      </c>
      <c r="C19" s="6">
        <v>1</v>
      </c>
      <c r="D19" s="5">
        <v>10</v>
      </c>
      <c r="E19" s="5">
        <v>15</v>
      </c>
      <c r="F19" s="6">
        <v>0.94099999999999995</v>
      </c>
      <c r="G19" s="5">
        <v>15</v>
      </c>
      <c r="H19" s="5">
        <v>10</v>
      </c>
      <c r="I19" s="6">
        <v>1</v>
      </c>
      <c r="J19" s="5">
        <v>10</v>
      </c>
      <c r="K19" s="4" t="s">
        <v>30</v>
      </c>
      <c r="L19" s="4" t="s">
        <v>30</v>
      </c>
      <c r="M19" s="5">
        <v>0</v>
      </c>
      <c r="N19" s="5">
        <v>5</v>
      </c>
      <c r="O19" s="6">
        <v>1</v>
      </c>
      <c r="P19" s="5">
        <v>5</v>
      </c>
      <c r="Q19" s="4" t="s">
        <v>29</v>
      </c>
      <c r="R19" s="4" t="s">
        <v>29</v>
      </c>
      <c r="S19" s="4" t="s">
        <v>29</v>
      </c>
      <c r="T19" s="5">
        <v>5</v>
      </c>
      <c r="U19" s="6">
        <v>0.83299999999999996</v>
      </c>
      <c r="V19" s="5">
        <v>5</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100</v>
      </c>
      <c r="C22" s="6">
        <v>0.98099999999999998</v>
      </c>
      <c r="D22" s="5">
        <v>105</v>
      </c>
      <c r="E22" s="5">
        <v>65</v>
      </c>
      <c r="F22" s="6">
        <v>0.97099999999999997</v>
      </c>
      <c r="G22" s="5">
        <v>70</v>
      </c>
      <c r="H22" s="5">
        <v>75</v>
      </c>
      <c r="I22" s="6">
        <v>0.96299999999999997</v>
      </c>
      <c r="J22" s="5">
        <v>80</v>
      </c>
      <c r="K22" s="5">
        <v>60</v>
      </c>
      <c r="L22" s="6">
        <v>0.98399999999999999</v>
      </c>
      <c r="M22" s="5">
        <v>60</v>
      </c>
      <c r="N22" s="5">
        <v>80</v>
      </c>
      <c r="O22" s="6">
        <v>0.98799999999999999</v>
      </c>
      <c r="P22" s="5">
        <v>85</v>
      </c>
      <c r="Q22" s="5">
        <v>75</v>
      </c>
      <c r="R22" s="6">
        <v>1</v>
      </c>
      <c r="S22" s="5">
        <v>75</v>
      </c>
      <c r="T22" s="5">
        <v>55</v>
      </c>
      <c r="U22" s="6">
        <v>0.98099999999999998</v>
      </c>
      <c r="V22" s="5">
        <v>55</v>
      </c>
    </row>
    <row r="23" spans="1:22" x14ac:dyDescent="0.35">
      <c r="A23" t="s">
        <v>48</v>
      </c>
      <c r="B23" s="4" t="s">
        <v>30</v>
      </c>
      <c r="C23" s="4" t="s">
        <v>30</v>
      </c>
      <c r="D23" s="5">
        <v>0</v>
      </c>
      <c r="E23" s="5">
        <v>10</v>
      </c>
      <c r="F23" s="6">
        <v>1</v>
      </c>
      <c r="G23" s="5">
        <v>10</v>
      </c>
      <c r="H23" s="4" t="s">
        <v>30</v>
      </c>
      <c r="I23" s="4" t="s">
        <v>30</v>
      </c>
      <c r="J23" s="5">
        <v>0</v>
      </c>
      <c r="K23" s="4" t="s">
        <v>30</v>
      </c>
      <c r="L23" s="4" t="s">
        <v>30</v>
      </c>
      <c r="M23" s="5">
        <v>0</v>
      </c>
      <c r="N23" s="4" t="s">
        <v>30</v>
      </c>
      <c r="O23" s="4" t="s">
        <v>30</v>
      </c>
      <c r="P23" s="5">
        <v>0</v>
      </c>
      <c r="Q23" s="4" t="s">
        <v>30</v>
      </c>
      <c r="R23" s="4" t="s">
        <v>30</v>
      </c>
      <c r="S23" s="5">
        <v>0</v>
      </c>
      <c r="T23" s="4" t="s">
        <v>29</v>
      </c>
      <c r="U23" s="4" t="s">
        <v>29</v>
      </c>
      <c r="V23" s="4" t="s">
        <v>29</v>
      </c>
    </row>
    <row r="24" spans="1:22" x14ac:dyDescent="0.35">
      <c r="A24" t="s">
        <v>49</v>
      </c>
      <c r="B24" s="4" t="s">
        <v>30</v>
      </c>
      <c r="C24" s="4" t="s">
        <v>30</v>
      </c>
      <c r="D24" s="5">
        <v>0</v>
      </c>
      <c r="E24" s="4" t="s">
        <v>30</v>
      </c>
      <c r="F24" s="4" t="s">
        <v>30</v>
      </c>
      <c r="G24" s="5">
        <v>0</v>
      </c>
      <c r="H24" s="4" t="s">
        <v>30</v>
      </c>
      <c r="I24" s="4" t="s">
        <v>30</v>
      </c>
      <c r="J24" s="5">
        <v>0</v>
      </c>
      <c r="K24" s="4" t="s">
        <v>29</v>
      </c>
      <c r="L24" s="4" t="s">
        <v>29</v>
      </c>
      <c r="M24" s="4" t="s">
        <v>29</v>
      </c>
      <c r="N24" s="4" t="s">
        <v>30</v>
      </c>
      <c r="O24" s="4" t="s">
        <v>30</v>
      </c>
      <c r="P24" s="5">
        <v>0</v>
      </c>
      <c r="Q24" s="4" t="s">
        <v>29</v>
      </c>
      <c r="R24" s="4" t="s">
        <v>29</v>
      </c>
      <c r="S24" s="4" t="s">
        <v>29</v>
      </c>
      <c r="T24" s="4" t="s">
        <v>29</v>
      </c>
      <c r="U24" s="4" t="s">
        <v>29</v>
      </c>
      <c r="V24" s="4" t="s">
        <v>29</v>
      </c>
    </row>
    <row r="25" spans="1:22" x14ac:dyDescent="0.35">
      <c r="A25" t="s">
        <v>50</v>
      </c>
      <c r="B25" s="5">
        <v>105</v>
      </c>
      <c r="C25" s="6">
        <v>0.90600000000000003</v>
      </c>
      <c r="D25" s="5">
        <v>115</v>
      </c>
      <c r="E25" s="5">
        <v>65</v>
      </c>
      <c r="F25" s="6">
        <v>0.95699999999999996</v>
      </c>
      <c r="G25" s="5">
        <v>70</v>
      </c>
      <c r="H25" s="5">
        <v>75</v>
      </c>
      <c r="I25" s="6">
        <v>0.86499999999999999</v>
      </c>
      <c r="J25" s="5">
        <v>90</v>
      </c>
      <c r="K25" s="5">
        <v>95</v>
      </c>
      <c r="L25" s="6">
        <v>1</v>
      </c>
      <c r="M25" s="5">
        <v>95</v>
      </c>
      <c r="N25" s="5">
        <v>115</v>
      </c>
      <c r="O25" s="6">
        <v>0.98299999999999998</v>
      </c>
      <c r="P25" s="5">
        <v>115</v>
      </c>
      <c r="Q25" s="5">
        <v>75</v>
      </c>
      <c r="R25" s="6">
        <v>0.96099999999999997</v>
      </c>
      <c r="S25" s="5">
        <v>75</v>
      </c>
      <c r="T25" s="5">
        <v>70</v>
      </c>
      <c r="U25" s="6">
        <v>0.93200000000000005</v>
      </c>
      <c r="V25" s="5">
        <v>75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29</v>
      </c>
      <c r="R28" s="4" t="s">
        <v>29</v>
      </c>
      <c r="S28" s="4" t="s">
        <v>29</v>
      </c>
      <c r="T28" s="4" t="s">
        <v>29</v>
      </c>
      <c r="U28" s="4" t="s">
        <v>29</v>
      </c>
      <c r="V28" s="4" t="s">
        <v>29</v>
      </c>
    </row>
    <row r="29" spans="1:22" x14ac:dyDescent="0.35">
      <c r="A29" t="s">
        <v>54</v>
      </c>
      <c r="B29" s="5">
        <v>20</v>
      </c>
      <c r="C29" s="6">
        <v>1</v>
      </c>
      <c r="D29" s="5">
        <v>20</v>
      </c>
      <c r="E29" s="5">
        <v>5</v>
      </c>
      <c r="F29" s="6">
        <v>1</v>
      </c>
      <c r="G29" s="5">
        <v>5</v>
      </c>
      <c r="H29" s="5">
        <v>5</v>
      </c>
      <c r="I29" s="6">
        <v>0.875</v>
      </c>
      <c r="J29" s="5">
        <v>10</v>
      </c>
      <c r="K29" s="5">
        <v>5</v>
      </c>
      <c r="L29" s="6">
        <v>0.5</v>
      </c>
      <c r="M29" s="5">
        <v>10</v>
      </c>
      <c r="N29" s="5">
        <v>15</v>
      </c>
      <c r="O29" s="6">
        <v>0.92900000000000005</v>
      </c>
      <c r="P29" s="5">
        <v>15</v>
      </c>
      <c r="Q29" s="5">
        <v>40</v>
      </c>
      <c r="R29" s="6">
        <v>1</v>
      </c>
      <c r="S29" s="5">
        <v>40</v>
      </c>
      <c r="T29" s="5">
        <v>30</v>
      </c>
      <c r="U29" s="6">
        <v>0.88600000000000001</v>
      </c>
      <c r="V29" s="5">
        <v>35</v>
      </c>
    </row>
    <row r="30" spans="1:22" x14ac:dyDescent="0.35">
      <c r="A30" t="s">
        <v>55</v>
      </c>
      <c r="B30" s="5">
        <v>120</v>
      </c>
      <c r="C30" s="6">
        <v>0.90900000000000003</v>
      </c>
      <c r="D30" s="5">
        <v>130</v>
      </c>
      <c r="E30" s="5">
        <v>75</v>
      </c>
      <c r="F30" s="6">
        <v>0.96199999999999997</v>
      </c>
      <c r="G30" s="5">
        <v>80</v>
      </c>
      <c r="H30" s="5">
        <v>85</v>
      </c>
      <c r="I30" s="6">
        <v>0.91500000000000004</v>
      </c>
      <c r="J30" s="5">
        <v>95</v>
      </c>
      <c r="K30" s="5">
        <v>75</v>
      </c>
      <c r="L30" s="6">
        <v>0.98699999999999999</v>
      </c>
      <c r="M30" s="5">
        <v>75</v>
      </c>
      <c r="N30" s="5">
        <v>120</v>
      </c>
      <c r="O30" s="6">
        <v>0.99199999999999999</v>
      </c>
      <c r="P30" s="5">
        <v>120</v>
      </c>
      <c r="Q30" s="5">
        <v>145</v>
      </c>
      <c r="R30" s="6">
        <v>1</v>
      </c>
      <c r="S30" s="5">
        <v>145</v>
      </c>
      <c r="T30" s="5">
        <v>95</v>
      </c>
      <c r="U30" s="6">
        <v>0.98899999999999999</v>
      </c>
      <c r="V30" s="5">
        <v>95</v>
      </c>
    </row>
    <row r="31" spans="1:22" x14ac:dyDescent="0.35">
      <c r="A31" t="s">
        <v>56</v>
      </c>
      <c r="B31" s="5">
        <v>0</v>
      </c>
      <c r="C31" s="6">
        <v>0</v>
      </c>
      <c r="D31" s="4" t="s">
        <v>29</v>
      </c>
      <c r="E31" s="4" t="s">
        <v>29</v>
      </c>
      <c r="F31" s="4" t="s">
        <v>29</v>
      </c>
      <c r="G31" s="4" t="s">
        <v>29</v>
      </c>
      <c r="H31" s="5">
        <v>5</v>
      </c>
      <c r="I31" s="6">
        <v>0.85699999999999998</v>
      </c>
      <c r="J31" s="5">
        <v>5</v>
      </c>
      <c r="K31" s="4" t="s">
        <v>29</v>
      </c>
      <c r="L31" s="4" t="s">
        <v>29</v>
      </c>
      <c r="M31" s="5">
        <v>5</v>
      </c>
      <c r="N31" s="4" t="s">
        <v>29</v>
      </c>
      <c r="O31" s="4" t="s">
        <v>29</v>
      </c>
      <c r="P31" s="4" t="s">
        <v>29</v>
      </c>
      <c r="Q31" s="5">
        <v>10</v>
      </c>
      <c r="R31" s="6">
        <v>1</v>
      </c>
      <c r="S31" s="5">
        <v>10</v>
      </c>
      <c r="T31" s="4" t="s">
        <v>29</v>
      </c>
      <c r="U31" s="4" t="s">
        <v>29</v>
      </c>
      <c r="V31" s="5">
        <v>5</v>
      </c>
    </row>
    <row r="32" spans="1:22" x14ac:dyDescent="0.35">
      <c r="A32" t="s">
        <v>57</v>
      </c>
      <c r="B32" s="4" t="s">
        <v>29</v>
      </c>
      <c r="C32" s="4" t="s">
        <v>29</v>
      </c>
      <c r="D32" s="4" t="s">
        <v>29</v>
      </c>
      <c r="E32" s="4" t="s">
        <v>29</v>
      </c>
      <c r="F32" s="4" t="s">
        <v>29</v>
      </c>
      <c r="G32" s="4" t="s">
        <v>29</v>
      </c>
      <c r="H32" s="5">
        <v>5</v>
      </c>
      <c r="I32" s="6">
        <v>1</v>
      </c>
      <c r="J32" s="5">
        <v>5</v>
      </c>
      <c r="K32" s="4" t="s">
        <v>29</v>
      </c>
      <c r="L32" s="4" t="s">
        <v>29</v>
      </c>
      <c r="M32" s="4" t="s">
        <v>29</v>
      </c>
      <c r="N32" s="4" t="s">
        <v>30</v>
      </c>
      <c r="O32" s="4" t="s">
        <v>30</v>
      </c>
      <c r="P32" s="5">
        <v>0</v>
      </c>
      <c r="Q32" s="4" t="s">
        <v>30</v>
      </c>
      <c r="R32" s="4" t="s">
        <v>30</v>
      </c>
      <c r="S32" s="5">
        <v>0</v>
      </c>
      <c r="T32" s="5">
        <v>0</v>
      </c>
      <c r="U32" s="6">
        <v>0</v>
      </c>
      <c r="V32" s="4" t="s">
        <v>29</v>
      </c>
    </row>
    <row r="33" spans="1:22" x14ac:dyDescent="0.35">
      <c r="A33" t="s">
        <v>58</v>
      </c>
      <c r="B33" s="4" t="s">
        <v>29</v>
      </c>
      <c r="C33" s="4" t="s">
        <v>29</v>
      </c>
      <c r="D33" s="4" t="s">
        <v>29</v>
      </c>
      <c r="E33" s="4" t="s">
        <v>30</v>
      </c>
      <c r="F33" s="4" t="s">
        <v>30</v>
      </c>
      <c r="G33" s="5">
        <v>0</v>
      </c>
      <c r="H33" s="4" t="s">
        <v>29</v>
      </c>
      <c r="I33" s="4" t="s">
        <v>29</v>
      </c>
      <c r="J33" s="4" t="s">
        <v>29</v>
      </c>
      <c r="K33" s="5">
        <v>10</v>
      </c>
      <c r="L33" s="6">
        <v>1</v>
      </c>
      <c r="M33" s="5">
        <v>10</v>
      </c>
      <c r="N33" s="4" t="s">
        <v>29</v>
      </c>
      <c r="O33" s="4" t="s">
        <v>29</v>
      </c>
      <c r="P33" s="4" t="s">
        <v>29</v>
      </c>
      <c r="Q33" s="5">
        <v>10</v>
      </c>
      <c r="R33" s="6">
        <v>1</v>
      </c>
      <c r="S33" s="5">
        <v>10</v>
      </c>
      <c r="T33" s="4" t="s">
        <v>29</v>
      </c>
      <c r="U33" s="4" t="s">
        <v>29</v>
      </c>
      <c r="V33" s="4" t="s">
        <v>29</v>
      </c>
    </row>
    <row r="34" spans="1:22" x14ac:dyDescent="0.35">
      <c r="A34" t="s">
        <v>59</v>
      </c>
      <c r="B34" s="5">
        <v>10</v>
      </c>
      <c r="C34" s="6">
        <v>0.9</v>
      </c>
      <c r="D34" s="5">
        <v>10</v>
      </c>
      <c r="E34" s="4" t="s">
        <v>29</v>
      </c>
      <c r="F34" s="4" t="s">
        <v>29</v>
      </c>
      <c r="G34" s="5">
        <v>5</v>
      </c>
      <c r="H34" s="5">
        <v>45</v>
      </c>
      <c r="I34" s="6">
        <v>0.93600000000000005</v>
      </c>
      <c r="J34" s="5">
        <v>45</v>
      </c>
      <c r="K34" s="5">
        <v>45</v>
      </c>
      <c r="L34" s="6">
        <v>0.83599999999999997</v>
      </c>
      <c r="M34" s="5">
        <v>55</v>
      </c>
      <c r="N34" s="5">
        <v>15</v>
      </c>
      <c r="O34" s="6">
        <v>1</v>
      </c>
      <c r="P34" s="5">
        <v>15</v>
      </c>
      <c r="Q34" s="5">
        <v>10</v>
      </c>
      <c r="R34" s="6">
        <v>1</v>
      </c>
      <c r="S34" s="5">
        <v>10</v>
      </c>
      <c r="T34" s="5">
        <v>10</v>
      </c>
      <c r="U34" s="6">
        <v>0.75</v>
      </c>
      <c r="V34" s="5">
        <v>15</v>
      </c>
    </row>
    <row r="35" spans="1:22" x14ac:dyDescent="0.35">
      <c r="A35" t="s">
        <v>60</v>
      </c>
      <c r="B35" s="5">
        <v>0</v>
      </c>
      <c r="C35" s="6">
        <v>0</v>
      </c>
      <c r="D35" s="4" t="s">
        <v>29</v>
      </c>
      <c r="E35" s="4" t="s">
        <v>29</v>
      </c>
      <c r="F35" s="4" t="s">
        <v>29</v>
      </c>
      <c r="G35" s="4" t="s">
        <v>29</v>
      </c>
      <c r="H35" s="4" t="s">
        <v>29</v>
      </c>
      <c r="I35" s="4" t="s">
        <v>29</v>
      </c>
      <c r="J35" s="4" t="s">
        <v>29</v>
      </c>
      <c r="K35" s="4" t="s">
        <v>29</v>
      </c>
      <c r="L35" s="4" t="s">
        <v>29</v>
      </c>
      <c r="M35" s="4" t="s">
        <v>29</v>
      </c>
      <c r="N35" s="4" t="s">
        <v>29</v>
      </c>
      <c r="O35" s="4" t="s">
        <v>29</v>
      </c>
      <c r="P35" s="4" t="s">
        <v>29</v>
      </c>
      <c r="Q35" s="5">
        <v>5</v>
      </c>
      <c r="R35" s="6">
        <v>1</v>
      </c>
      <c r="S35" s="5">
        <v>5</v>
      </c>
      <c r="T35" s="5">
        <v>5</v>
      </c>
      <c r="U35" s="6">
        <v>1</v>
      </c>
      <c r="V35" s="5">
        <v>5</v>
      </c>
    </row>
    <row r="36" spans="1:22" x14ac:dyDescent="0.35">
      <c r="A36" t="s">
        <v>61</v>
      </c>
      <c r="B36" s="5">
        <v>10</v>
      </c>
      <c r="C36" s="6">
        <v>0.90900000000000003</v>
      </c>
      <c r="D36" s="5">
        <v>10</v>
      </c>
      <c r="E36" s="5">
        <v>10</v>
      </c>
      <c r="F36" s="6">
        <v>1</v>
      </c>
      <c r="G36" s="5">
        <v>10</v>
      </c>
      <c r="H36" s="5">
        <v>10</v>
      </c>
      <c r="I36" s="6">
        <v>0.85699999999999998</v>
      </c>
      <c r="J36" s="5">
        <v>15</v>
      </c>
      <c r="K36" s="5">
        <v>15</v>
      </c>
      <c r="L36" s="6">
        <v>0.93799999999999994</v>
      </c>
      <c r="M36" s="5">
        <v>15</v>
      </c>
      <c r="N36" s="5">
        <v>15</v>
      </c>
      <c r="O36" s="6">
        <v>1</v>
      </c>
      <c r="P36" s="5">
        <v>15</v>
      </c>
      <c r="Q36" s="5">
        <v>15</v>
      </c>
      <c r="R36" s="6">
        <v>1</v>
      </c>
      <c r="S36" s="5">
        <v>15</v>
      </c>
      <c r="T36" s="5">
        <v>20</v>
      </c>
      <c r="U36" s="6">
        <v>1</v>
      </c>
      <c r="V36" s="5">
        <v>20</v>
      </c>
    </row>
    <row r="37" spans="1:22" x14ac:dyDescent="0.35">
      <c r="A37" t="s">
        <v>62</v>
      </c>
      <c r="B37" s="4" t="s">
        <v>29</v>
      </c>
      <c r="C37" s="4" t="s">
        <v>29</v>
      </c>
      <c r="D37" s="4" t="s">
        <v>29</v>
      </c>
      <c r="E37" s="4" t="s">
        <v>29</v>
      </c>
      <c r="F37" s="4" t="s">
        <v>29</v>
      </c>
      <c r="G37" s="4" t="s">
        <v>29</v>
      </c>
      <c r="H37" s="5">
        <v>10</v>
      </c>
      <c r="I37" s="6">
        <v>1</v>
      </c>
      <c r="J37" s="5">
        <v>10</v>
      </c>
      <c r="K37" s="4" t="s">
        <v>29</v>
      </c>
      <c r="L37" s="4" t="s">
        <v>29</v>
      </c>
      <c r="M37" s="4" t="s">
        <v>29</v>
      </c>
      <c r="N37" s="5">
        <v>10</v>
      </c>
      <c r="O37" s="6">
        <v>1</v>
      </c>
      <c r="P37" s="5">
        <v>10</v>
      </c>
      <c r="Q37" s="4" t="s">
        <v>29</v>
      </c>
      <c r="R37" s="4" t="s">
        <v>29</v>
      </c>
      <c r="S37" s="4" t="s">
        <v>29</v>
      </c>
      <c r="T37" s="4" t="s">
        <v>30</v>
      </c>
      <c r="U37" s="4" t="s">
        <v>30</v>
      </c>
      <c r="V37" s="5">
        <v>0</v>
      </c>
    </row>
    <row r="38" spans="1:22" x14ac:dyDescent="0.35">
      <c r="A38" t="s">
        <v>63</v>
      </c>
      <c r="B38" s="5">
        <v>30</v>
      </c>
      <c r="C38" s="6">
        <v>0.8</v>
      </c>
      <c r="D38" s="5">
        <v>35</v>
      </c>
      <c r="E38" s="5">
        <v>20</v>
      </c>
      <c r="F38" s="6">
        <v>1</v>
      </c>
      <c r="G38" s="5">
        <v>20</v>
      </c>
      <c r="H38" s="5">
        <v>15</v>
      </c>
      <c r="I38" s="6">
        <v>1</v>
      </c>
      <c r="J38" s="5">
        <v>15</v>
      </c>
      <c r="K38" s="5">
        <v>20</v>
      </c>
      <c r="L38" s="6">
        <v>1</v>
      </c>
      <c r="M38" s="5">
        <v>20</v>
      </c>
      <c r="N38" s="5">
        <v>30</v>
      </c>
      <c r="O38" s="6">
        <v>1</v>
      </c>
      <c r="P38" s="5">
        <v>30</v>
      </c>
      <c r="Q38" s="5">
        <v>35</v>
      </c>
      <c r="R38" s="6">
        <v>0.92500000000000004</v>
      </c>
      <c r="S38" s="5">
        <v>40</v>
      </c>
      <c r="T38" s="5">
        <v>25</v>
      </c>
      <c r="U38" s="6">
        <v>1</v>
      </c>
      <c r="V38" s="5">
        <v>25</v>
      </c>
    </row>
    <row r="39" spans="1:22" x14ac:dyDescent="0.35">
      <c r="A39" t="s">
        <v>64</v>
      </c>
      <c r="B39" s="4" t="s">
        <v>29</v>
      </c>
      <c r="C39" s="4" t="s">
        <v>29</v>
      </c>
      <c r="D39" s="4" t="s">
        <v>29</v>
      </c>
      <c r="E39" s="4" t="s">
        <v>30</v>
      </c>
      <c r="F39" s="4" t="s">
        <v>30</v>
      </c>
      <c r="G39" s="5">
        <v>0</v>
      </c>
      <c r="H39" s="4" t="s">
        <v>29</v>
      </c>
      <c r="I39" s="4" t="s">
        <v>29</v>
      </c>
      <c r="J39" s="4" t="s">
        <v>29</v>
      </c>
      <c r="K39" s="5">
        <v>5</v>
      </c>
      <c r="L39" s="6">
        <v>1</v>
      </c>
      <c r="M39" s="5">
        <v>5</v>
      </c>
      <c r="N39" s="5">
        <v>5</v>
      </c>
      <c r="O39" s="6">
        <v>1</v>
      </c>
      <c r="P39" s="5">
        <v>5</v>
      </c>
      <c r="Q39" s="4" t="s">
        <v>29</v>
      </c>
      <c r="R39" s="4" t="s">
        <v>29</v>
      </c>
      <c r="S39" s="4" t="s">
        <v>29</v>
      </c>
      <c r="T39" s="5">
        <v>10</v>
      </c>
      <c r="U39" s="6">
        <v>1</v>
      </c>
      <c r="V39" s="5">
        <v>10</v>
      </c>
    </row>
    <row r="40" spans="1:22" x14ac:dyDescent="0.35">
      <c r="A40" t="s">
        <v>65</v>
      </c>
      <c r="B40" s="4" t="s">
        <v>30</v>
      </c>
      <c r="C40" s="4" t="s">
        <v>30</v>
      </c>
      <c r="D40" s="5">
        <v>0</v>
      </c>
      <c r="E40" s="5">
        <v>0</v>
      </c>
      <c r="F40" s="6">
        <v>0</v>
      </c>
      <c r="G40" s="4" t="s">
        <v>29</v>
      </c>
      <c r="H40" s="4" t="s">
        <v>29</v>
      </c>
      <c r="I40" s="4" t="s">
        <v>29</v>
      </c>
      <c r="J40" s="4" t="s">
        <v>29</v>
      </c>
      <c r="K40" s="4" t="s">
        <v>29</v>
      </c>
      <c r="L40" s="4" t="s">
        <v>29</v>
      </c>
      <c r="M40" s="4" t="s">
        <v>29</v>
      </c>
      <c r="N40" s="4" t="s">
        <v>29</v>
      </c>
      <c r="O40" s="4" t="s">
        <v>29</v>
      </c>
      <c r="P40" s="4" t="s">
        <v>29</v>
      </c>
      <c r="Q40" s="4" t="s">
        <v>29</v>
      </c>
      <c r="R40" s="4" t="s">
        <v>29</v>
      </c>
      <c r="S40" s="4" t="s">
        <v>29</v>
      </c>
      <c r="T40" s="5">
        <v>10</v>
      </c>
      <c r="U40" s="6">
        <v>1</v>
      </c>
      <c r="V40" s="5">
        <v>10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875</v>
      </c>
      <c r="C42" s="8">
        <v>0.90100000000000002</v>
      </c>
      <c r="D42" s="7">
        <v>975</v>
      </c>
      <c r="E42" s="7">
        <v>650</v>
      </c>
      <c r="F42" s="8">
        <v>0.93</v>
      </c>
      <c r="G42" s="7">
        <v>700</v>
      </c>
      <c r="H42" s="7">
        <v>690</v>
      </c>
      <c r="I42" s="8">
        <v>0.91400000000000003</v>
      </c>
      <c r="J42" s="7">
        <v>755</v>
      </c>
      <c r="K42" s="7">
        <v>700</v>
      </c>
      <c r="L42" s="8">
        <v>0.93200000000000005</v>
      </c>
      <c r="M42" s="7">
        <v>755</v>
      </c>
      <c r="N42" s="7">
        <v>825</v>
      </c>
      <c r="O42" s="8">
        <v>0.97199999999999998</v>
      </c>
      <c r="P42" s="7">
        <v>850</v>
      </c>
      <c r="Q42" s="7">
        <v>1025</v>
      </c>
      <c r="R42" s="8">
        <v>0.97699999999999998</v>
      </c>
      <c r="S42" s="7">
        <v>1050</v>
      </c>
      <c r="T42" s="7">
        <v>845</v>
      </c>
      <c r="U42" s="8">
        <v>0.95399999999999996</v>
      </c>
      <c r="V42" s="7">
        <v>885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1"/>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3" t="s">
        <v>119</v>
      </c>
    </row>
    <row r="2" spans="1:2" x14ac:dyDescent="0.35">
      <c r="A2" t="s">
        <v>68</v>
      </c>
    </row>
    <row r="3" spans="1:2" x14ac:dyDescent="0.35">
      <c r="A3" s="3" t="s">
        <v>70</v>
      </c>
      <c r="B3" s="3" t="s">
        <v>71</v>
      </c>
    </row>
    <row r="4" spans="1:2" ht="62" x14ac:dyDescent="0.35">
      <c r="A4" s="10" t="s">
        <v>72</v>
      </c>
      <c r="B4" s="12" t="s">
        <v>73</v>
      </c>
    </row>
    <row r="5" spans="1:2" ht="77.5" x14ac:dyDescent="0.35">
      <c r="A5" s="10" t="s">
        <v>74</v>
      </c>
      <c r="B5" s="12" t="s">
        <v>75</v>
      </c>
    </row>
    <row r="6" spans="1:2" ht="46.5" x14ac:dyDescent="0.35">
      <c r="A6" s="10" t="s">
        <v>76</v>
      </c>
      <c r="B6" s="12" t="s">
        <v>77</v>
      </c>
    </row>
    <row r="7" spans="1:2" ht="31" x14ac:dyDescent="0.35">
      <c r="A7" s="10" t="s">
        <v>78</v>
      </c>
      <c r="B7" s="12" t="s">
        <v>79</v>
      </c>
    </row>
    <row r="8" spans="1:2" ht="31" x14ac:dyDescent="0.35">
      <c r="A8" s="10" t="s">
        <v>80</v>
      </c>
      <c r="B8" s="12" t="s">
        <v>81</v>
      </c>
    </row>
    <row r="9" spans="1:2" x14ac:dyDescent="0.35">
      <c r="A9" s="10" t="s">
        <v>82</v>
      </c>
      <c r="B9" s="12" t="s">
        <v>83</v>
      </c>
    </row>
    <row r="10" spans="1:2" x14ac:dyDescent="0.35">
      <c r="A10" s="10" t="s">
        <v>84</v>
      </c>
      <c r="B10" s="11" t="str">
        <f>HYPERLINK("https://www.sqa.org.uk/sqa/111108.html", "Refer to the background information document for additional information.")</f>
        <v>Refer to the background information document for additional information.</v>
      </c>
    </row>
    <row r="11" spans="1:2" ht="31" x14ac:dyDescent="0.35">
      <c r="A11" s="10" t="s">
        <v>85</v>
      </c>
      <c r="B11" s="12" t="s">
        <v>86</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89</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20</v>
      </c>
      <c r="C5" s="6">
        <v>1</v>
      </c>
      <c r="D5" s="5">
        <v>20</v>
      </c>
      <c r="E5" s="5">
        <v>10</v>
      </c>
      <c r="F5" s="6">
        <v>1</v>
      </c>
      <c r="G5" s="5">
        <v>10</v>
      </c>
      <c r="H5" s="5">
        <v>5</v>
      </c>
      <c r="I5" s="6">
        <v>1</v>
      </c>
      <c r="J5" s="5">
        <v>5</v>
      </c>
      <c r="K5" s="5">
        <v>15</v>
      </c>
      <c r="L5" s="6">
        <v>0.73699999999999999</v>
      </c>
      <c r="M5" s="5">
        <v>20</v>
      </c>
      <c r="N5" s="5">
        <v>30</v>
      </c>
      <c r="O5" s="6">
        <v>0.93799999999999994</v>
      </c>
      <c r="P5" s="5">
        <v>30</v>
      </c>
      <c r="Q5" s="5">
        <v>20</v>
      </c>
      <c r="R5" s="6">
        <v>0.95199999999999996</v>
      </c>
      <c r="S5" s="5">
        <v>20</v>
      </c>
      <c r="T5" s="5">
        <v>20</v>
      </c>
      <c r="U5" s="6">
        <v>1</v>
      </c>
      <c r="V5" s="5">
        <v>20</v>
      </c>
    </row>
    <row r="6" spans="1:22" x14ac:dyDescent="0.35">
      <c r="A6" t="s">
        <v>31</v>
      </c>
      <c r="B6" s="5">
        <v>235</v>
      </c>
      <c r="C6" s="6">
        <v>0.93700000000000006</v>
      </c>
      <c r="D6" s="5">
        <v>255</v>
      </c>
      <c r="E6" s="5">
        <v>185</v>
      </c>
      <c r="F6" s="6">
        <v>0.94399999999999995</v>
      </c>
      <c r="G6" s="5">
        <v>195</v>
      </c>
      <c r="H6" s="5">
        <v>105</v>
      </c>
      <c r="I6" s="6">
        <v>0.91200000000000003</v>
      </c>
      <c r="J6" s="5">
        <v>115</v>
      </c>
      <c r="K6" s="5">
        <v>115</v>
      </c>
      <c r="L6" s="6">
        <v>0.85199999999999998</v>
      </c>
      <c r="M6" s="5">
        <v>135</v>
      </c>
      <c r="N6" s="5">
        <v>110</v>
      </c>
      <c r="O6" s="6">
        <v>0.88500000000000001</v>
      </c>
      <c r="P6" s="5">
        <v>120</v>
      </c>
      <c r="Q6" s="5">
        <v>55</v>
      </c>
      <c r="R6" s="6">
        <v>0.96599999999999997</v>
      </c>
      <c r="S6" s="5">
        <v>60</v>
      </c>
      <c r="T6" s="5">
        <v>65</v>
      </c>
      <c r="U6" s="6">
        <v>0.85899999999999999</v>
      </c>
      <c r="V6" s="5">
        <v>80</v>
      </c>
    </row>
    <row r="7" spans="1:22" x14ac:dyDescent="0.35">
      <c r="A7" t="s">
        <v>32</v>
      </c>
      <c r="B7" s="5">
        <v>20</v>
      </c>
      <c r="C7" s="6">
        <v>0.73299999999999998</v>
      </c>
      <c r="D7" s="5">
        <v>30</v>
      </c>
      <c r="E7" s="5">
        <v>15</v>
      </c>
      <c r="F7" s="6">
        <v>0.82399999999999995</v>
      </c>
      <c r="G7" s="5">
        <v>15</v>
      </c>
      <c r="H7" s="4" t="s">
        <v>29</v>
      </c>
      <c r="I7" s="4" t="s">
        <v>29</v>
      </c>
      <c r="J7" s="5">
        <v>5</v>
      </c>
      <c r="K7" s="4" t="s">
        <v>29</v>
      </c>
      <c r="L7" s="4" t="s">
        <v>29</v>
      </c>
      <c r="M7" s="4" t="s">
        <v>29</v>
      </c>
      <c r="N7" s="5">
        <v>5</v>
      </c>
      <c r="O7" s="6">
        <v>0.875</v>
      </c>
      <c r="P7" s="5">
        <v>10</v>
      </c>
      <c r="Q7" s="5">
        <v>15</v>
      </c>
      <c r="R7" s="6">
        <v>0.93300000000000005</v>
      </c>
      <c r="S7" s="5">
        <v>15</v>
      </c>
      <c r="T7" s="5">
        <v>5</v>
      </c>
      <c r="U7" s="6">
        <v>0.38500000000000001</v>
      </c>
      <c r="V7" s="5">
        <v>15</v>
      </c>
    </row>
    <row r="8" spans="1:22" x14ac:dyDescent="0.35">
      <c r="A8" t="s">
        <v>33</v>
      </c>
      <c r="B8" s="5">
        <v>15</v>
      </c>
      <c r="C8" s="6">
        <v>0.84199999999999997</v>
      </c>
      <c r="D8" s="5">
        <v>20</v>
      </c>
      <c r="E8" s="5">
        <v>10</v>
      </c>
      <c r="F8" s="6">
        <v>1</v>
      </c>
      <c r="G8" s="5">
        <v>10</v>
      </c>
      <c r="H8" s="5">
        <v>10</v>
      </c>
      <c r="I8" s="6">
        <v>0.92300000000000004</v>
      </c>
      <c r="J8" s="5">
        <v>15</v>
      </c>
      <c r="K8" s="4" t="s">
        <v>29</v>
      </c>
      <c r="L8" s="4" t="s">
        <v>29</v>
      </c>
      <c r="M8" s="5">
        <v>5</v>
      </c>
      <c r="N8" s="4" t="s">
        <v>29</v>
      </c>
      <c r="O8" s="4" t="s">
        <v>29</v>
      </c>
      <c r="P8" s="4" t="s">
        <v>29</v>
      </c>
      <c r="Q8" s="5">
        <v>5</v>
      </c>
      <c r="R8" s="6">
        <v>1</v>
      </c>
      <c r="S8" s="5">
        <v>5</v>
      </c>
      <c r="T8" s="5">
        <v>20</v>
      </c>
      <c r="U8" s="6">
        <v>0.85699999999999998</v>
      </c>
      <c r="V8" s="5">
        <v>20</v>
      </c>
    </row>
    <row r="9" spans="1:22" x14ac:dyDescent="0.35">
      <c r="A9" t="s">
        <v>34</v>
      </c>
      <c r="B9" s="4" t="s">
        <v>29</v>
      </c>
      <c r="C9" s="4" t="s">
        <v>29</v>
      </c>
      <c r="D9" s="5">
        <v>5</v>
      </c>
      <c r="E9" s="5">
        <v>5</v>
      </c>
      <c r="F9" s="6">
        <v>1</v>
      </c>
      <c r="G9" s="5">
        <v>5</v>
      </c>
      <c r="H9" s="4" t="s">
        <v>29</v>
      </c>
      <c r="I9" s="4" t="s">
        <v>29</v>
      </c>
      <c r="J9" s="4" t="s">
        <v>29</v>
      </c>
      <c r="K9" s="4" t="s">
        <v>29</v>
      </c>
      <c r="L9" s="4" t="s">
        <v>29</v>
      </c>
      <c r="M9" s="4" t="s">
        <v>29</v>
      </c>
      <c r="N9" s="4" t="s">
        <v>29</v>
      </c>
      <c r="O9" s="4" t="s">
        <v>29</v>
      </c>
      <c r="P9" s="4" t="s">
        <v>29</v>
      </c>
      <c r="Q9" s="5">
        <v>5</v>
      </c>
      <c r="R9" s="6">
        <v>1</v>
      </c>
      <c r="S9" s="5">
        <v>5</v>
      </c>
      <c r="T9" s="4" t="s">
        <v>29</v>
      </c>
      <c r="U9" s="4" t="s">
        <v>29</v>
      </c>
      <c r="V9" s="4" t="s">
        <v>29</v>
      </c>
    </row>
    <row r="10" spans="1:22" x14ac:dyDescent="0.35">
      <c r="A10" t="s">
        <v>35</v>
      </c>
      <c r="B10" s="4" t="s">
        <v>29</v>
      </c>
      <c r="C10" s="4" t="s">
        <v>29</v>
      </c>
      <c r="D10" s="4" t="s">
        <v>29</v>
      </c>
      <c r="E10" s="5">
        <v>0</v>
      </c>
      <c r="F10" s="6">
        <v>0</v>
      </c>
      <c r="G10" s="4" t="s">
        <v>29</v>
      </c>
      <c r="H10" s="5">
        <v>0</v>
      </c>
      <c r="I10" s="6">
        <v>0</v>
      </c>
      <c r="J10" s="4" t="s">
        <v>29</v>
      </c>
      <c r="K10" s="4" t="s">
        <v>29</v>
      </c>
      <c r="L10" s="4" t="s">
        <v>29</v>
      </c>
      <c r="M10" s="4" t="s">
        <v>29</v>
      </c>
      <c r="N10" s="4" t="s">
        <v>29</v>
      </c>
      <c r="O10" s="4" t="s">
        <v>29</v>
      </c>
      <c r="P10" s="4" t="s">
        <v>29</v>
      </c>
      <c r="Q10" s="5">
        <v>5</v>
      </c>
      <c r="R10" s="6">
        <v>1</v>
      </c>
      <c r="S10" s="5">
        <v>5</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5">
        <v>10</v>
      </c>
      <c r="L11" s="6">
        <v>0.8</v>
      </c>
      <c r="M11" s="5">
        <v>10</v>
      </c>
      <c r="N11" s="4" t="s">
        <v>29</v>
      </c>
      <c r="O11" s="4" t="s">
        <v>29</v>
      </c>
      <c r="P11" s="4" t="s">
        <v>29</v>
      </c>
      <c r="Q11" s="4" t="s">
        <v>29</v>
      </c>
      <c r="R11" s="4" t="s">
        <v>29</v>
      </c>
      <c r="S11" s="4" t="s">
        <v>29</v>
      </c>
      <c r="T11" s="4" t="s">
        <v>30</v>
      </c>
      <c r="U11" s="4" t="s">
        <v>30</v>
      </c>
      <c r="V11" s="5">
        <v>0</v>
      </c>
    </row>
    <row r="12" spans="1:22" x14ac:dyDescent="0.35">
      <c r="A12" t="s">
        <v>37</v>
      </c>
      <c r="B12" s="5">
        <v>10</v>
      </c>
      <c r="C12" s="6">
        <v>1</v>
      </c>
      <c r="D12" s="5">
        <v>10</v>
      </c>
      <c r="E12" s="4" t="s">
        <v>30</v>
      </c>
      <c r="F12" s="4" t="s">
        <v>30</v>
      </c>
      <c r="G12" s="5">
        <v>0</v>
      </c>
      <c r="H12" s="5">
        <v>5</v>
      </c>
      <c r="I12" s="6">
        <v>0.66700000000000004</v>
      </c>
      <c r="J12" s="5">
        <v>10</v>
      </c>
      <c r="K12" s="4" t="s">
        <v>29</v>
      </c>
      <c r="L12" s="4" t="s">
        <v>29</v>
      </c>
      <c r="M12" s="4" t="s">
        <v>29</v>
      </c>
      <c r="N12" s="4" t="s">
        <v>29</v>
      </c>
      <c r="O12" s="4" t="s">
        <v>29</v>
      </c>
      <c r="P12" s="4" t="s">
        <v>29</v>
      </c>
      <c r="Q12" s="5">
        <v>5</v>
      </c>
      <c r="R12" s="6">
        <v>1</v>
      </c>
      <c r="S12" s="5">
        <v>5</v>
      </c>
      <c r="T12" s="5">
        <v>20</v>
      </c>
      <c r="U12" s="6">
        <v>0.85699999999999998</v>
      </c>
      <c r="V12" s="5">
        <v>20</v>
      </c>
    </row>
    <row r="13" spans="1:22" x14ac:dyDescent="0.35">
      <c r="A13" t="s">
        <v>38</v>
      </c>
      <c r="B13" s="5">
        <v>0</v>
      </c>
      <c r="C13" s="6">
        <v>0</v>
      </c>
      <c r="D13" s="5">
        <v>5</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29</v>
      </c>
      <c r="U13" s="4" t="s">
        <v>29</v>
      </c>
      <c r="V13" s="5">
        <v>10</v>
      </c>
    </row>
    <row r="14" spans="1:22" x14ac:dyDescent="0.35">
      <c r="A14" t="s">
        <v>39</v>
      </c>
      <c r="B14" s="4" t="s">
        <v>29</v>
      </c>
      <c r="C14" s="4" t="s">
        <v>29</v>
      </c>
      <c r="D14" s="4" t="s">
        <v>29</v>
      </c>
      <c r="E14" s="4" t="s">
        <v>29</v>
      </c>
      <c r="F14" s="4" t="s">
        <v>29</v>
      </c>
      <c r="G14" s="4" t="s">
        <v>29</v>
      </c>
      <c r="H14" s="4" t="s">
        <v>29</v>
      </c>
      <c r="I14" s="4" t="s">
        <v>29</v>
      </c>
      <c r="J14" s="4" t="s">
        <v>29</v>
      </c>
      <c r="K14" s="4" t="s">
        <v>29</v>
      </c>
      <c r="L14" s="4" t="s">
        <v>29</v>
      </c>
      <c r="M14" s="4" t="s">
        <v>29</v>
      </c>
      <c r="N14" s="4" t="s">
        <v>29</v>
      </c>
      <c r="O14" s="4" t="s">
        <v>29</v>
      </c>
      <c r="P14" s="4" t="s">
        <v>29</v>
      </c>
      <c r="Q14" s="4" t="s">
        <v>29</v>
      </c>
      <c r="R14" s="4" t="s">
        <v>29</v>
      </c>
      <c r="S14" s="4" t="s">
        <v>29</v>
      </c>
      <c r="T14" s="5">
        <v>5</v>
      </c>
      <c r="U14" s="6">
        <v>1</v>
      </c>
      <c r="V14" s="5">
        <v>5</v>
      </c>
    </row>
    <row r="15" spans="1:22" x14ac:dyDescent="0.35">
      <c r="A15" t="s">
        <v>40</v>
      </c>
      <c r="B15" s="5">
        <v>95</v>
      </c>
      <c r="C15" s="6">
        <v>0.93200000000000005</v>
      </c>
      <c r="D15" s="5">
        <v>105</v>
      </c>
      <c r="E15" s="5">
        <v>60</v>
      </c>
      <c r="F15" s="6">
        <v>0.88100000000000001</v>
      </c>
      <c r="G15" s="5">
        <v>65</v>
      </c>
      <c r="H15" s="5">
        <v>35</v>
      </c>
      <c r="I15" s="6">
        <v>0.77300000000000002</v>
      </c>
      <c r="J15" s="5">
        <v>45</v>
      </c>
      <c r="K15" s="5">
        <v>35</v>
      </c>
      <c r="L15" s="6">
        <v>0.82199999999999995</v>
      </c>
      <c r="M15" s="5">
        <v>45</v>
      </c>
      <c r="N15" s="5">
        <v>30</v>
      </c>
      <c r="O15" s="6">
        <v>0.88900000000000001</v>
      </c>
      <c r="P15" s="5">
        <v>35</v>
      </c>
      <c r="Q15" s="5">
        <v>45</v>
      </c>
      <c r="R15" s="6">
        <v>0.95699999999999996</v>
      </c>
      <c r="S15" s="5">
        <v>45</v>
      </c>
      <c r="T15" s="5">
        <v>35</v>
      </c>
      <c r="U15" s="6">
        <v>0.872</v>
      </c>
      <c r="V15" s="5">
        <v>40</v>
      </c>
    </row>
    <row r="16" spans="1:22" x14ac:dyDescent="0.35">
      <c r="A16" t="s">
        <v>41</v>
      </c>
      <c r="B16" s="5">
        <v>10</v>
      </c>
      <c r="C16" s="6">
        <v>0.90900000000000003</v>
      </c>
      <c r="D16" s="5">
        <v>10</v>
      </c>
      <c r="E16" s="4" t="s">
        <v>29</v>
      </c>
      <c r="F16" s="4" t="s">
        <v>29</v>
      </c>
      <c r="G16" s="4" t="s">
        <v>29</v>
      </c>
      <c r="H16" s="4" t="s">
        <v>29</v>
      </c>
      <c r="I16" s="4" t="s">
        <v>29</v>
      </c>
      <c r="J16" s="4" t="s">
        <v>29</v>
      </c>
      <c r="K16" s="4" t="s">
        <v>29</v>
      </c>
      <c r="L16" s="4" t="s">
        <v>29</v>
      </c>
      <c r="M16" s="4" t="s">
        <v>29</v>
      </c>
      <c r="N16" s="4" t="s">
        <v>30</v>
      </c>
      <c r="O16" s="4" t="s">
        <v>30</v>
      </c>
      <c r="P16" s="5">
        <v>0</v>
      </c>
      <c r="Q16" s="4" t="s">
        <v>29</v>
      </c>
      <c r="R16" s="4" t="s">
        <v>29</v>
      </c>
      <c r="S16" s="4" t="s">
        <v>29</v>
      </c>
      <c r="T16" s="4" t="s">
        <v>29</v>
      </c>
      <c r="U16" s="4" t="s">
        <v>29</v>
      </c>
      <c r="V16" s="4" t="s">
        <v>29</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29</v>
      </c>
      <c r="R17" s="4" t="s">
        <v>29</v>
      </c>
      <c r="S17" s="4" t="s">
        <v>29</v>
      </c>
      <c r="T17" s="5">
        <v>10</v>
      </c>
      <c r="U17" s="6">
        <v>1</v>
      </c>
      <c r="V17" s="5">
        <v>10</v>
      </c>
    </row>
    <row r="18" spans="1:22" x14ac:dyDescent="0.35">
      <c r="A18" t="s">
        <v>43</v>
      </c>
      <c r="B18" s="5">
        <v>5</v>
      </c>
      <c r="C18" s="6">
        <v>1</v>
      </c>
      <c r="D18" s="5">
        <v>5</v>
      </c>
      <c r="E18" s="4" t="s">
        <v>30</v>
      </c>
      <c r="F18" s="4" t="s">
        <v>30</v>
      </c>
      <c r="G18" s="5">
        <v>0</v>
      </c>
      <c r="H18" s="5">
        <v>10</v>
      </c>
      <c r="I18" s="6">
        <v>0.85699999999999998</v>
      </c>
      <c r="J18" s="5">
        <v>15</v>
      </c>
      <c r="K18" s="4" t="s">
        <v>30</v>
      </c>
      <c r="L18" s="4" t="s">
        <v>30</v>
      </c>
      <c r="M18" s="5">
        <v>0</v>
      </c>
      <c r="N18" s="4" t="s">
        <v>29</v>
      </c>
      <c r="O18" s="4" t="s">
        <v>29</v>
      </c>
      <c r="P18" s="4" t="s">
        <v>29</v>
      </c>
      <c r="Q18" s="4" t="s">
        <v>30</v>
      </c>
      <c r="R18" s="4" t="s">
        <v>30</v>
      </c>
      <c r="S18" s="5">
        <v>0</v>
      </c>
      <c r="T18" s="4" t="s">
        <v>30</v>
      </c>
      <c r="U18" s="4" t="s">
        <v>30</v>
      </c>
      <c r="V18" s="5">
        <v>0</v>
      </c>
    </row>
    <row r="19" spans="1:22" x14ac:dyDescent="0.35">
      <c r="A19" t="s">
        <v>44</v>
      </c>
      <c r="B19" s="4" t="s">
        <v>29</v>
      </c>
      <c r="C19" s="4" t="s">
        <v>29</v>
      </c>
      <c r="D19" s="4" t="s">
        <v>29</v>
      </c>
      <c r="E19" s="4" t="s">
        <v>30</v>
      </c>
      <c r="F19" s="4" t="s">
        <v>30</v>
      </c>
      <c r="G19" s="5">
        <v>0</v>
      </c>
      <c r="H19" s="5">
        <v>0</v>
      </c>
      <c r="I19" s="6">
        <v>0</v>
      </c>
      <c r="J19" s="4" t="s">
        <v>29</v>
      </c>
      <c r="K19" s="5">
        <v>5</v>
      </c>
      <c r="L19" s="6">
        <v>1</v>
      </c>
      <c r="M19" s="5">
        <v>5</v>
      </c>
      <c r="N19" s="4" t="s">
        <v>29</v>
      </c>
      <c r="O19" s="4" t="s">
        <v>29</v>
      </c>
      <c r="P19" s="4" t="s">
        <v>29</v>
      </c>
      <c r="Q19" s="4" t="s">
        <v>29</v>
      </c>
      <c r="R19" s="4" t="s">
        <v>29</v>
      </c>
      <c r="S19" s="4" t="s">
        <v>29</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5</v>
      </c>
      <c r="C22" s="6">
        <v>1</v>
      </c>
      <c r="D22" s="5">
        <v>5</v>
      </c>
      <c r="E22" s="5">
        <v>10</v>
      </c>
      <c r="F22" s="6">
        <v>1</v>
      </c>
      <c r="G22" s="5">
        <v>10</v>
      </c>
      <c r="H22" s="5">
        <v>5</v>
      </c>
      <c r="I22" s="6">
        <v>0.77800000000000002</v>
      </c>
      <c r="J22" s="5">
        <v>10</v>
      </c>
      <c r="K22" s="4" t="s">
        <v>29</v>
      </c>
      <c r="L22" s="4" t="s">
        <v>29</v>
      </c>
      <c r="M22" s="4" t="s">
        <v>29</v>
      </c>
      <c r="N22" s="4" t="s">
        <v>29</v>
      </c>
      <c r="O22" s="4" t="s">
        <v>29</v>
      </c>
      <c r="P22" s="4" t="s">
        <v>29</v>
      </c>
      <c r="Q22" s="5">
        <v>5</v>
      </c>
      <c r="R22" s="6">
        <v>0.875</v>
      </c>
      <c r="S22" s="5">
        <v>10</v>
      </c>
      <c r="T22" s="4" t="s">
        <v>29</v>
      </c>
      <c r="U22" s="4" t="s">
        <v>29</v>
      </c>
      <c r="V22" s="5">
        <v>5</v>
      </c>
    </row>
    <row r="23" spans="1:22" x14ac:dyDescent="0.35">
      <c r="A23" t="s">
        <v>48</v>
      </c>
      <c r="B23" s="4" t="s">
        <v>29</v>
      </c>
      <c r="C23" s="4" t="s">
        <v>29</v>
      </c>
      <c r="D23" s="4" t="s">
        <v>29</v>
      </c>
      <c r="E23" s="4" t="s">
        <v>30</v>
      </c>
      <c r="F23" s="4" t="s">
        <v>30</v>
      </c>
      <c r="G23" s="5">
        <v>0</v>
      </c>
      <c r="H23" s="4" t="s">
        <v>29</v>
      </c>
      <c r="I23" s="4" t="s">
        <v>29</v>
      </c>
      <c r="J23" s="4" t="s">
        <v>29</v>
      </c>
      <c r="K23" s="5">
        <v>0</v>
      </c>
      <c r="L23" s="6">
        <v>0</v>
      </c>
      <c r="M23" s="4" t="s">
        <v>29</v>
      </c>
      <c r="N23" s="4" t="s">
        <v>30</v>
      </c>
      <c r="O23" s="4" t="s">
        <v>30</v>
      </c>
      <c r="P23" s="5">
        <v>0</v>
      </c>
      <c r="Q23" s="4" t="s">
        <v>30</v>
      </c>
      <c r="R23" s="4" t="s">
        <v>30</v>
      </c>
      <c r="S23" s="5">
        <v>0</v>
      </c>
      <c r="T23" s="4" t="s">
        <v>30</v>
      </c>
      <c r="U23" s="4" t="s">
        <v>30</v>
      </c>
      <c r="V23" s="5">
        <v>0</v>
      </c>
    </row>
    <row r="24" spans="1:22" x14ac:dyDescent="0.35">
      <c r="A24" t="s">
        <v>49</v>
      </c>
      <c r="B24" s="5">
        <v>10</v>
      </c>
      <c r="C24" s="6">
        <v>0.9</v>
      </c>
      <c r="D24" s="5">
        <v>10</v>
      </c>
      <c r="E24" s="5">
        <v>5</v>
      </c>
      <c r="F24" s="6">
        <v>1</v>
      </c>
      <c r="G24" s="5">
        <v>5</v>
      </c>
      <c r="H24" s="5">
        <v>25</v>
      </c>
      <c r="I24" s="6">
        <v>0.73499999999999999</v>
      </c>
      <c r="J24" s="5">
        <v>35</v>
      </c>
      <c r="K24" s="4" t="s">
        <v>30</v>
      </c>
      <c r="L24" s="4" t="s">
        <v>30</v>
      </c>
      <c r="M24" s="5">
        <v>0</v>
      </c>
      <c r="N24" s="4" t="s">
        <v>29</v>
      </c>
      <c r="O24" s="4" t="s">
        <v>29</v>
      </c>
      <c r="P24" s="4" t="s">
        <v>29</v>
      </c>
      <c r="Q24" s="4" t="s">
        <v>29</v>
      </c>
      <c r="R24" s="4" t="s">
        <v>29</v>
      </c>
      <c r="S24" s="4" t="s">
        <v>29</v>
      </c>
      <c r="T24" s="4" t="s">
        <v>29</v>
      </c>
      <c r="U24" s="4" t="s">
        <v>29</v>
      </c>
      <c r="V24" s="4" t="s">
        <v>29</v>
      </c>
    </row>
    <row r="25" spans="1:22" x14ac:dyDescent="0.35">
      <c r="A25" t="s">
        <v>50</v>
      </c>
      <c r="B25" s="5">
        <v>60</v>
      </c>
      <c r="C25" s="6">
        <v>1</v>
      </c>
      <c r="D25" s="5">
        <v>60</v>
      </c>
      <c r="E25" s="5">
        <v>10</v>
      </c>
      <c r="F25" s="6">
        <v>0.83299999999999996</v>
      </c>
      <c r="G25" s="5">
        <v>10</v>
      </c>
      <c r="H25" s="5">
        <v>10</v>
      </c>
      <c r="I25" s="6">
        <v>0.90900000000000003</v>
      </c>
      <c r="J25" s="5">
        <v>10</v>
      </c>
      <c r="K25" s="5">
        <v>10</v>
      </c>
      <c r="L25" s="6">
        <v>1</v>
      </c>
      <c r="M25" s="5">
        <v>10</v>
      </c>
      <c r="N25" s="5">
        <v>15</v>
      </c>
      <c r="O25" s="6">
        <v>0.88200000000000001</v>
      </c>
      <c r="P25" s="5">
        <v>15</v>
      </c>
      <c r="Q25" s="5">
        <v>20</v>
      </c>
      <c r="R25" s="6">
        <v>1</v>
      </c>
      <c r="S25" s="5">
        <v>20</v>
      </c>
      <c r="T25" s="5">
        <v>25</v>
      </c>
      <c r="U25" s="6">
        <v>0.95799999999999996</v>
      </c>
      <c r="V25" s="5">
        <v>25</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5">
        <v>0</v>
      </c>
      <c r="I28" s="6">
        <v>0</v>
      </c>
      <c r="J28" s="4" t="s">
        <v>29</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5">
        <v>5</v>
      </c>
      <c r="C29" s="6">
        <v>0.875</v>
      </c>
      <c r="D29" s="5">
        <v>10</v>
      </c>
      <c r="E29" s="5">
        <v>10</v>
      </c>
      <c r="F29" s="6">
        <v>1</v>
      </c>
      <c r="G29" s="5">
        <v>10</v>
      </c>
      <c r="H29" s="5">
        <v>5</v>
      </c>
      <c r="I29" s="6">
        <v>0.5</v>
      </c>
      <c r="J29" s="5">
        <v>10</v>
      </c>
      <c r="K29" s="5">
        <v>15</v>
      </c>
      <c r="L29" s="6">
        <v>0.83299999999999996</v>
      </c>
      <c r="M29" s="5">
        <v>20</v>
      </c>
      <c r="N29" s="4" t="s">
        <v>30</v>
      </c>
      <c r="O29" s="4" t="s">
        <v>30</v>
      </c>
      <c r="P29" s="5">
        <v>0</v>
      </c>
      <c r="Q29" s="5">
        <v>10</v>
      </c>
      <c r="R29" s="6">
        <v>0.52600000000000002</v>
      </c>
      <c r="S29" s="5">
        <v>20</v>
      </c>
      <c r="T29" s="4" t="s">
        <v>30</v>
      </c>
      <c r="U29" s="4" t="s">
        <v>30</v>
      </c>
      <c r="V29" s="5">
        <v>0</v>
      </c>
    </row>
    <row r="30" spans="1:22" x14ac:dyDescent="0.35">
      <c r="A30" t="s">
        <v>55</v>
      </c>
      <c r="B30" s="5">
        <v>25</v>
      </c>
      <c r="C30" s="6">
        <v>0.96399999999999997</v>
      </c>
      <c r="D30" s="5">
        <v>30</v>
      </c>
      <c r="E30" s="5">
        <v>10</v>
      </c>
      <c r="F30" s="6">
        <v>0.8</v>
      </c>
      <c r="G30" s="5">
        <v>10</v>
      </c>
      <c r="H30" s="4" t="s">
        <v>29</v>
      </c>
      <c r="I30" s="4" t="s">
        <v>29</v>
      </c>
      <c r="J30" s="4" t="s">
        <v>29</v>
      </c>
      <c r="K30" s="4" t="s">
        <v>29</v>
      </c>
      <c r="L30" s="4" t="s">
        <v>29</v>
      </c>
      <c r="M30" s="4" t="s">
        <v>29</v>
      </c>
      <c r="N30" s="4" t="s">
        <v>29</v>
      </c>
      <c r="O30" s="4" t="s">
        <v>29</v>
      </c>
      <c r="P30" s="4" t="s">
        <v>29</v>
      </c>
      <c r="Q30" s="4" t="s">
        <v>29</v>
      </c>
      <c r="R30" s="4" t="s">
        <v>29</v>
      </c>
      <c r="S30" s="4" t="s">
        <v>29</v>
      </c>
      <c r="T30" s="4" t="s">
        <v>30</v>
      </c>
      <c r="U30" s="4" t="s">
        <v>30</v>
      </c>
      <c r="V30" s="5">
        <v>0</v>
      </c>
    </row>
    <row r="31" spans="1:22" x14ac:dyDescent="0.35">
      <c r="A31" t="s">
        <v>56</v>
      </c>
      <c r="B31" s="5">
        <v>15</v>
      </c>
      <c r="C31" s="6">
        <v>1</v>
      </c>
      <c r="D31" s="5">
        <v>15</v>
      </c>
      <c r="E31" s="5">
        <v>15</v>
      </c>
      <c r="F31" s="6">
        <v>0.82399999999999995</v>
      </c>
      <c r="G31" s="5">
        <v>15</v>
      </c>
      <c r="H31" s="5">
        <v>5</v>
      </c>
      <c r="I31" s="6">
        <v>0.85699999999999998</v>
      </c>
      <c r="J31" s="5">
        <v>5</v>
      </c>
      <c r="K31" s="5">
        <v>0</v>
      </c>
      <c r="L31" s="6">
        <v>0</v>
      </c>
      <c r="M31" s="4" t="s">
        <v>29</v>
      </c>
      <c r="N31" s="4" t="s">
        <v>29</v>
      </c>
      <c r="O31" s="4" t="s">
        <v>29</v>
      </c>
      <c r="P31" s="5">
        <v>5</v>
      </c>
      <c r="Q31" s="5">
        <v>10</v>
      </c>
      <c r="R31" s="6">
        <v>1</v>
      </c>
      <c r="S31" s="5">
        <v>10</v>
      </c>
      <c r="T31" s="4" t="s">
        <v>29</v>
      </c>
      <c r="U31" s="4" t="s">
        <v>29</v>
      </c>
      <c r="V31" s="4" t="s">
        <v>29</v>
      </c>
    </row>
    <row r="32" spans="1:22" x14ac:dyDescent="0.35">
      <c r="A32" t="s">
        <v>57</v>
      </c>
      <c r="B32" s="5">
        <v>0</v>
      </c>
      <c r="C32" s="6">
        <v>0</v>
      </c>
      <c r="D32" s="4" t="s">
        <v>29</v>
      </c>
      <c r="E32" s="5">
        <v>10</v>
      </c>
      <c r="F32" s="6">
        <v>0.88900000000000001</v>
      </c>
      <c r="G32" s="5">
        <v>10</v>
      </c>
      <c r="H32" s="4" t="s">
        <v>29</v>
      </c>
      <c r="I32" s="4" t="s">
        <v>29</v>
      </c>
      <c r="J32" s="5">
        <v>5</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10</v>
      </c>
      <c r="C33" s="6">
        <v>1</v>
      </c>
      <c r="D33" s="5">
        <v>10</v>
      </c>
      <c r="E33" s="5">
        <v>10</v>
      </c>
      <c r="F33" s="6">
        <v>1</v>
      </c>
      <c r="G33" s="5">
        <v>10</v>
      </c>
      <c r="H33" s="4" t="s">
        <v>30</v>
      </c>
      <c r="I33" s="4" t="s">
        <v>30</v>
      </c>
      <c r="J33" s="5">
        <v>0</v>
      </c>
      <c r="K33" s="5">
        <v>0</v>
      </c>
      <c r="L33" s="6">
        <v>0</v>
      </c>
      <c r="M33" s="4" t="s">
        <v>29</v>
      </c>
      <c r="N33" s="5">
        <v>5</v>
      </c>
      <c r="O33" s="6">
        <v>1</v>
      </c>
      <c r="P33" s="5">
        <v>5</v>
      </c>
      <c r="Q33" s="4" t="s">
        <v>29</v>
      </c>
      <c r="R33" s="4" t="s">
        <v>29</v>
      </c>
      <c r="S33" s="4" t="s">
        <v>29</v>
      </c>
      <c r="T33" s="4" t="s">
        <v>30</v>
      </c>
      <c r="U33" s="4" t="s">
        <v>30</v>
      </c>
      <c r="V33" s="5">
        <v>0</v>
      </c>
    </row>
    <row r="34" spans="1:22" x14ac:dyDescent="0.35">
      <c r="A34" t="s">
        <v>59</v>
      </c>
      <c r="B34" s="5">
        <v>50</v>
      </c>
      <c r="C34" s="6">
        <v>0.92700000000000005</v>
      </c>
      <c r="D34" s="5">
        <v>55</v>
      </c>
      <c r="E34" s="5">
        <v>25</v>
      </c>
      <c r="F34" s="6">
        <v>0.92300000000000004</v>
      </c>
      <c r="G34" s="5">
        <v>25</v>
      </c>
      <c r="H34" s="5">
        <v>15</v>
      </c>
      <c r="I34" s="6">
        <v>1</v>
      </c>
      <c r="J34" s="5">
        <v>15</v>
      </c>
      <c r="K34" s="5">
        <v>5</v>
      </c>
      <c r="L34" s="6">
        <v>0.7</v>
      </c>
      <c r="M34" s="5">
        <v>10</v>
      </c>
      <c r="N34" s="5">
        <v>10</v>
      </c>
      <c r="O34" s="6">
        <v>0.90900000000000003</v>
      </c>
      <c r="P34" s="5">
        <v>10</v>
      </c>
      <c r="Q34" s="5">
        <v>10</v>
      </c>
      <c r="R34" s="6">
        <v>1</v>
      </c>
      <c r="S34" s="5">
        <v>10</v>
      </c>
      <c r="T34" s="5">
        <v>20</v>
      </c>
      <c r="U34" s="6">
        <v>0.87</v>
      </c>
      <c r="V34" s="5">
        <v>25</v>
      </c>
    </row>
    <row r="35" spans="1:22" x14ac:dyDescent="0.35">
      <c r="A35" t="s">
        <v>60</v>
      </c>
      <c r="B35" s="4" t="s">
        <v>30</v>
      </c>
      <c r="C35" s="4" t="s">
        <v>30</v>
      </c>
      <c r="D35" s="5">
        <v>0</v>
      </c>
      <c r="E35" s="4" t="s">
        <v>29</v>
      </c>
      <c r="F35" s="4" t="s">
        <v>29</v>
      </c>
      <c r="G35" s="5">
        <v>5</v>
      </c>
      <c r="H35" s="4" t="s">
        <v>29</v>
      </c>
      <c r="I35" s="4" t="s">
        <v>29</v>
      </c>
      <c r="J35" s="4" t="s">
        <v>29</v>
      </c>
      <c r="K35" s="4" t="s">
        <v>29</v>
      </c>
      <c r="L35" s="4" t="s">
        <v>29</v>
      </c>
      <c r="M35" s="4" t="s">
        <v>29</v>
      </c>
      <c r="N35" s="4" t="s">
        <v>29</v>
      </c>
      <c r="O35" s="4" t="s">
        <v>29</v>
      </c>
      <c r="P35" s="4" t="s">
        <v>29</v>
      </c>
      <c r="Q35" s="4" t="s">
        <v>29</v>
      </c>
      <c r="R35" s="4" t="s">
        <v>29</v>
      </c>
      <c r="S35" s="4" t="s">
        <v>29</v>
      </c>
      <c r="T35" s="4" t="s">
        <v>29</v>
      </c>
      <c r="U35" s="4" t="s">
        <v>29</v>
      </c>
      <c r="V35" s="4" t="s">
        <v>29</v>
      </c>
    </row>
    <row r="36" spans="1:22" x14ac:dyDescent="0.35">
      <c r="A36" t="s">
        <v>61</v>
      </c>
      <c r="B36" s="5">
        <v>30</v>
      </c>
      <c r="C36" s="6">
        <v>0.80600000000000005</v>
      </c>
      <c r="D36" s="5">
        <v>35</v>
      </c>
      <c r="E36" s="5">
        <v>10</v>
      </c>
      <c r="F36" s="6">
        <v>0.6</v>
      </c>
      <c r="G36" s="5">
        <v>15</v>
      </c>
      <c r="H36" s="4" t="s">
        <v>29</v>
      </c>
      <c r="I36" s="4" t="s">
        <v>29</v>
      </c>
      <c r="J36" s="5">
        <v>15</v>
      </c>
      <c r="K36" s="5">
        <v>10</v>
      </c>
      <c r="L36" s="6">
        <v>0.81799999999999995</v>
      </c>
      <c r="M36" s="5">
        <v>10</v>
      </c>
      <c r="N36" s="5">
        <v>10</v>
      </c>
      <c r="O36" s="6">
        <v>0.8</v>
      </c>
      <c r="P36" s="5">
        <v>15</v>
      </c>
      <c r="Q36" s="5">
        <v>20</v>
      </c>
      <c r="R36" s="6">
        <v>0.82599999999999996</v>
      </c>
      <c r="S36" s="5">
        <v>25</v>
      </c>
      <c r="T36" s="5">
        <v>15</v>
      </c>
      <c r="U36" s="6">
        <v>1</v>
      </c>
      <c r="V36" s="5">
        <v>15</v>
      </c>
    </row>
    <row r="37" spans="1:22" x14ac:dyDescent="0.35">
      <c r="A37" t="s">
        <v>62</v>
      </c>
      <c r="B37" s="4" t="s">
        <v>29</v>
      </c>
      <c r="C37" s="4" t="s">
        <v>29</v>
      </c>
      <c r="D37" s="4" t="s">
        <v>29</v>
      </c>
      <c r="E37" s="4" t="s">
        <v>29</v>
      </c>
      <c r="F37" s="4" t="s">
        <v>29</v>
      </c>
      <c r="G37" s="4" t="s">
        <v>29</v>
      </c>
      <c r="H37" s="4" t="s">
        <v>29</v>
      </c>
      <c r="I37" s="4" t="s">
        <v>29</v>
      </c>
      <c r="J37" s="4" t="s">
        <v>29</v>
      </c>
      <c r="K37" s="4" t="s">
        <v>29</v>
      </c>
      <c r="L37" s="4" t="s">
        <v>29</v>
      </c>
      <c r="M37" s="4" t="s">
        <v>29</v>
      </c>
      <c r="N37" s="4" t="s">
        <v>30</v>
      </c>
      <c r="O37" s="4" t="s">
        <v>30</v>
      </c>
      <c r="P37" s="5">
        <v>0</v>
      </c>
      <c r="Q37" s="4" t="s">
        <v>29</v>
      </c>
      <c r="R37" s="4" t="s">
        <v>29</v>
      </c>
      <c r="S37" s="4" t="s">
        <v>29</v>
      </c>
      <c r="T37" s="5">
        <v>15</v>
      </c>
      <c r="U37" s="6">
        <v>0.92900000000000005</v>
      </c>
      <c r="V37" s="5">
        <v>15</v>
      </c>
    </row>
    <row r="38" spans="1:22" x14ac:dyDescent="0.35">
      <c r="A38" t="s">
        <v>63</v>
      </c>
      <c r="B38" s="4" t="s">
        <v>29</v>
      </c>
      <c r="C38" s="4" t="s">
        <v>29</v>
      </c>
      <c r="D38" s="4" t="s">
        <v>29</v>
      </c>
      <c r="E38" s="5">
        <v>10</v>
      </c>
      <c r="F38" s="6">
        <v>0.46200000000000002</v>
      </c>
      <c r="G38" s="5">
        <v>25</v>
      </c>
      <c r="H38" s="5">
        <v>15</v>
      </c>
      <c r="I38" s="6">
        <v>0.70799999999999996</v>
      </c>
      <c r="J38" s="5">
        <v>25</v>
      </c>
      <c r="K38" s="5">
        <v>15</v>
      </c>
      <c r="L38" s="6">
        <v>0.68</v>
      </c>
      <c r="M38" s="5">
        <v>25</v>
      </c>
      <c r="N38" s="5">
        <v>0</v>
      </c>
      <c r="O38" s="6">
        <v>0</v>
      </c>
      <c r="P38" s="5">
        <v>5</v>
      </c>
      <c r="Q38" s="5">
        <v>25</v>
      </c>
      <c r="R38" s="6">
        <v>0.96299999999999997</v>
      </c>
      <c r="S38" s="5">
        <v>25</v>
      </c>
      <c r="T38" s="4" t="s">
        <v>29</v>
      </c>
      <c r="U38" s="4" t="s">
        <v>29</v>
      </c>
      <c r="V38" s="4" t="s">
        <v>29</v>
      </c>
    </row>
    <row r="39" spans="1:22" x14ac:dyDescent="0.35">
      <c r="A39" t="s">
        <v>64</v>
      </c>
      <c r="B39" s="5">
        <v>55</v>
      </c>
      <c r="C39" s="6">
        <v>0.94699999999999995</v>
      </c>
      <c r="D39" s="5">
        <v>55</v>
      </c>
      <c r="E39" s="5">
        <v>25</v>
      </c>
      <c r="F39" s="6">
        <v>1</v>
      </c>
      <c r="G39" s="5">
        <v>25</v>
      </c>
      <c r="H39" s="5">
        <v>0</v>
      </c>
      <c r="I39" s="6">
        <v>0</v>
      </c>
      <c r="J39" s="5">
        <v>5</v>
      </c>
      <c r="K39" s="4" t="s">
        <v>30</v>
      </c>
      <c r="L39" s="4" t="s">
        <v>30</v>
      </c>
      <c r="M39" s="5">
        <v>0</v>
      </c>
      <c r="N39" s="4" t="s">
        <v>29</v>
      </c>
      <c r="O39" s="4" t="s">
        <v>29</v>
      </c>
      <c r="P39" s="4" t="s">
        <v>29</v>
      </c>
      <c r="Q39" s="5">
        <v>5</v>
      </c>
      <c r="R39" s="6">
        <v>1</v>
      </c>
      <c r="S39" s="5">
        <v>5</v>
      </c>
      <c r="T39" s="4" t="s">
        <v>29</v>
      </c>
      <c r="U39" s="4" t="s">
        <v>29</v>
      </c>
      <c r="V39" s="4" t="s">
        <v>29</v>
      </c>
    </row>
    <row r="40" spans="1:22" x14ac:dyDescent="0.35">
      <c r="A40" t="s">
        <v>65</v>
      </c>
      <c r="B40" s="5">
        <v>5</v>
      </c>
      <c r="C40" s="6">
        <v>0.75</v>
      </c>
      <c r="D40" s="5">
        <v>10</v>
      </c>
      <c r="E40" s="4" t="s">
        <v>30</v>
      </c>
      <c r="F40" s="4" t="s">
        <v>30</v>
      </c>
      <c r="G40" s="5">
        <v>0</v>
      </c>
      <c r="H40" s="4" t="s">
        <v>30</v>
      </c>
      <c r="I40" s="4" t="s">
        <v>30</v>
      </c>
      <c r="J40" s="5">
        <v>0</v>
      </c>
      <c r="K40" s="4" t="s">
        <v>30</v>
      </c>
      <c r="L40" s="4" t="s">
        <v>30</v>
      </c>
      <c r="M40" s="5">
        <v>0</v>
      </c>
      <c r="N40" s="4" t="s">
        <v>29</v>
      </c>
      <c r="O40" s="4" t="s">
        <v>29</v>
      </c>
      <c r="P40" s="4" t="s">
        <v>29</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710</v>
      </c>
      <c r="C42" s="8">
        <v>0.92</v>
      </c>
      <c r="D42" s="7">
        <v>775</v>
      </c>
      <c r="E42" s="7">
        <v>430</v>
      </c>
      <c r="F42" s="8">
        <v>0.88700000000000001</v>
      </c>
      <c r="G42" s="7">
        <v>485</v>
      </c>
      <c r="H42" s="7">
        <v>280</v>
      </c>
      <c r="I42" s="8">
        <v>0.78100000000000003</v>
      </c>
      <c r="J42" s="7">
        <v>360</v>
      </c>
      <c r="K42" s="7">
        <v>260</v>
      </c>
      <c r="L42" s="8">
        <v>0.80700000000000005</v>
      </c>
      <c r="M42" s="7">
        <v>320</v>
      </c>
      <c r="N42" s="7">
        <v>255</v>
      </c>
      <c r="O42" s="8">
        <v>0.873</v>
      </c>
      <c r="P42" s="7">
        <v>290</v>
      </c>
      <c r="Q42" s="7">
        <v>285</v>
      </c>
      <c r="R42" s="8">
        <v>0.93100000000000005</v>
      </c>
      <c r="S42" s="7">
        <v>305</v>
      </c>
      <c r="T42" s="7">
        <v>280</v>
      </c>
      <c r="U42" s="8">
        <v>0.85499999999999998</v>
      </c>
      <c r="V42" s="7">
        <v>325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90</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30</v>
      </c>
      <c r="C5" s="4" t="s">
        <v>30</v>
      </c>
      <c r="D5" s="5">
        <v>0</v>
      </c>
      <c r="E5" s="4" t="s">
        <v>29</v>
      </c>
      <c r="F5" s="4" t="s">
        <v>29</v>
      </c>
      <c r="G5" s="4" t="s">
        <v>29</v>
      </c>
      <c r="H5" s="4" t="s">
        <v>29</v>
      </c>
      <c r="I5" s="4" t="s">
        <v>29</v>
      </c>
      <c r="J5" s="4" t="s">
        <v>29</v>
      </c>
      <c r="K5" s="4" t="s">
        <v>30</v>
      </c>
      <c r="L5" s="4" t="s">
        <v>30</v>
      </c>
      <c r="M5" s="5">
        <v>0</v>
      </c>
      <c r="N5" s="5">
        <v>15</v>
      </c>
      <c r="O5" s="6">
        <v>1</v>
      </c>
      <c r="P5" s="5">
        <v>15</v>
      </c>
      <c r="Q5" s="5">
        <v>5</v>
      </c>
      <c r="R5" s="6">
        <v>1</v>
      </c>
      <c r="S5" s="5">
        <v>5</v>
      </c>
      <c r="T5" s="4" t="s">
        <v>29</v>
      </c>
      <c r="U5" s="4" t="s">
        <v>29</v>
      </c>
      <c r="V5" s="4" t="s">
        <v>29</v>
      </c>
    </row>
    <row r="6" spans="1:22" x14ac:dyDescent="0.35">
      <c r="A6" t="s">
        <v>31</v>
      </c>
      <c r="B6" s="5">
        <v>65</v>
      </c>
      <c r="C6" s="6">
        <v>0.97</v>
      </c>
      <c r="D6" s="5">
        <v>65</v>
      </c>
      <c r="E6" s="5">
        <v>50</v>
      </c>
      <c r="F6" s="6">
        <v>0.90600000000000003</v>
      </c>
      <c r="G6" s="5">
        <v>55</v>
      </c>
      <c r="H6" s="5">
        <v>40</v>
      </c>
      <c r="I6" s="6">
        <v>0.76900000000000002</v>
      </c>
      <c r="J6" s="5">
        <v>50</v>
      </c>
      <c r="K6" s="5">
        <v>55</v>
      </c>
      <c r="L6" s="6">
        <v>0.747</v>
      </c>
      <c r="M6" s="5">
        <v>75</v>
      </c>
      <c r="N6" s="5">
        <v>75</v>
      </c>
      <c r="O6" s="6">
        <v>0.872</v>
      </c>
      <c r="P6" s="5">
        <v>85</v>
      </c>
      <c r="Q6" s="5">
        <v>70</v>
      </c>
      <c r="R6" s="6">
        <v>0.94699999999999995</v>
      </c>
      <c r="S6" s="5">
        <v>75</v>
      </c>
      <c r="T6" s="5">
        <v>70</v>
      </c>
      <c r="U6" s="6">
        <v>0.86699999999999999</v>
      </c>
      <c r="V6" s="5">
        <v>85</v>
      </c>
    </row>
    <row r="7" spans="1:22" x14ac:dyDescent="0.35">
      <c r="A7" t="s">
        <v>32</v>
      </c>
      <c r="B7" s="4" t="s">
        <v>29</v>
      </c>
      <c r="C7" s="4" t="s">
        <v>29</v>
      </c>
      <c r="D7" s="4" t="s">
        <v>29</v>
      </c>
      <c r="E7" s="5">
        <v>5</v>
      </c>
      <c r="F7" s="6">
        <v>0.625</v>
      </c>
      <c r="G7" s="5">
        <v>10</v>
      </c>
      <c r="H7" s="5">
        <v>5</v>
      </c>
      <c r="I7" s="6">
        <v>1</v>
      </c>
      <c r="J7" s="5">
        <v>5</v>
      </c>
      <c r="K7" s="5">
        <v>5</v>
      </c>
      <c r="L7" s="6">
        <v>0.77800000000000002</v>
      </c>
      <c r="M7" s="5">
        <v>10</v>
      </c>
      <c r="N7" s="4" t="s">
        <v>30</v>
      </c>
      <c r="O7" s="4" t="s">
        <v>30</v>
      </c>
      <c r="P7" s="5">
        <v>0</v>
      </c>
      <c r="Q7" s="5">
        <v>10</v>
      </c>
      <c r="R7" s="6">
        <v>1</v>
      </c>
      <c r="S7" s="5">
        <v>10</v>
      </c>
      <c r="T7" s="5">
        <v>5</v>
      </c>
      <c r="U7" s="6">
        <v>1</v>
      </c>
      <c r="V7" s="5">
        <v>5</v>
      </c>
    </row>
    <row r="8" spans="1:22" x14ac:dyDescent="0.35">
      <c r="A8" t="s">
        <v>33</v>
      </c>
      <c r="B8" s="4" t="s">
        <v>29</v>
      </c>
      <c r="C8" s="4" t="s">
        <v>29</v>
      </c>
      <c r="D8" s="4" t="s">
        <v>29</v>
      </c>
      <c r="E8" s="4" t="s">
        <v>29</v>
      </c>
      <c r="F8" s="4" t="s">
        <v>29</v>
      </c>
      <c r="G8" s="4" t="s">
        <v>29</v>
      </c>
      <c r="H8" s="4" t="s">
        <v>30</v>
      </c>
      <c r="I8" s="4" t="s">
        <v>30</v>
      </c>
      <c r="J8" s="5">
        <v>0</v>
      </c>
      <c r="K8" s="4" t="s">
        <v>30</v>
      </c>
      <c r="L8" s="4" t="s">
        <v>30</v>
      </c>
      <c r="M8" s="5">
        <v>0</v>
      </c>
      <c r="N8" s="4" t="s">
        <v>29</v>
      </c>
      <c r="O8" s="4" t="s">
        <v>29</v>
      </c>
      <c r="P8" s="4" t="s">
        <v>29</v>
      </c>
      <c r="Q8" s="4" t="s">
        <v>29</v>
      </c>
      <c r="R8" s="4" t="s">
        <v>29</v>
      </c>
      <c r="S8" s="4" t="s">
        <v>29</v>
      </c>
      <c r="T8" s="4" t="s">
        <v>29</v>
      </c>
      <c r="U8" s="4" t="s">
        <v>29</v>
      </c>
      <c r="V8" s="4" t="s">
        <v>29</v>
      </c>
    </row>
    <row r="9" spans="1:22" x14ac:dyDescent="0.35">
      <c r="A9" t="s">
        <v>34</v>
      </c>
      <c r="B9" s="4" t="s">
        <v>29</v>
      </c>
      <c r="C9" s="4" t="s">
        <v>29</v>
      </c>
      <c r="D9" s="4" t="s">
        <v>29</v>
      </c>
      <c r="E9" s="4" t="s">
        <v>29</v>
      </c>
      <c r="F9" s="4" t="s">
        <v>29</v>
      </c>
      <c r="G9" s="4" t="s">
        <v>29</v>
      </c>
      <c r="H9" s="4" t="s">
        <v>29</v>
      </c>
      <c r="I9" s="4" t="s">
        <v>29</v>
      </c>
      <c r="J9" s="4" t="s">
        <v>29</v>
      </c>
      <c r="K9" s="4" t="s">
        <v>30</v>
      </c>
      <c r="L9" s="4" t="s">
        <v>30</v>
      </c>
      <c r="M9" s="5">
        <v>0</v>
      </c>
      <c r="N9" s="4" t="s">
        <v>29</v>
      </c>
      <c r="O9" s="4" t="s">
        <v>29</v>
      </c>
      <c r="P9" s="4" t="s">
        <v>29</v>
      </c>
      <c r="Q9" s="4" t="s">
        <v>29</v>
      </c>
      <c r="R9" s="4" t="s">
        <v>29</v>
      </c>
      <c r="S9" s="5">
        <v>5</v>
      </c>
      <c r="T9" s="4" t="s">
        <v>30</v>
      </c>
      <c r="U9" s="4" t="s">
        <v>30</v>
      </c>
      <c r="V9" s="5">
        <v>0</v>
      </c>
    </row>
    <row r="10" spans="1:22" x14ac:dyDescent="0.35">
      <c r="A10" t="s">
        <v>35</v>
      </c>
      <c r="B10" s="4" t="s">
        <v>29</v>
      </c>
      <c r="C10" s="4" t="s">
        <v>29</v>
      </c>
      <c r="D10" s="4" t="s">
        <v>29</v>
      </c>
      <c r="E10" s="4" t="s">
        <v>30</v>
      </c>
      <c r="F10" s="4" t="s">
        <v>30</v>
      </c>
      <c r="G10" s="5">
        <v>0</v>
      </c>
      <c r="H10" s="4" t="s">
        <v>29</v>
      </c>
      <c r="I10" s="4" t="s">
        <v>29</v>
      </c>
      <c r="J10" s="4" t="s">
        <v>29</v>
      </c>
      <c r="K10" s="4" t="s">
        <v>30</v>
      </c>
      <c r="L10" s="4" t="s">
        <v>30</v>
      </c>
      <c r="M10" s="5">
        <v>0</v>
      </c>
      <c r="N10" s="4" t="s">
        <v>30</v>
      </c>
      <c r="O10" s="4" t="s">
        <v>30</v>
      </c>
      <c r="P10" s="5">
        <v>0</v>
      </c>
      <c r="Q10" s="4" t="s">
        <v>29</v>
      </c>
      <c r="R10" s="4" t="s">
        <v>29</v>
      </c>
      <c r="S10" s="4" t="s">
        <v>29</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29</v>
      </c>
      <c r="I12" s="4" t="s">
        <v>29</v>
      </c>
      <c r="J12" s="4" t="s">
        <v>29</v>
      </c>
      <c r="K12" s="4" t="s">
        <v>30</v>
      </c>
      <c r="L12" s="4" t="s">
        <v>30</v>
      </c>
      <c r="M12" s="5">
        <v>0</v>
      </c>
      <c r="N12" s="4" t="s">
        <v>29</v>
      </c>
      <c r="O12" s="4" t="s">
        <v>29</v>
      </c>
      <c r="P12" s="4" t="s">
        <v>29</v>
      </c>
      <c r="Q12" s="4" t="s">
        <v>29</v>
      </c>
      <c r="R12" s="4" t="s">
        <v>29</v>
      </c>
      <c r="S12" s="4" t="s">
        <v>29</v>
      </c>
      <c r="T12" s="4" t="s">
        <v>29</v>
      </c>
      <c r="U12" s="4" t="s">
        <v>29</v>
      </c>
      <c r="V12" s="4" t="s">
        <v>29</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30</v>
      </c>
      <c r="C14" s="4" t="s">
        <v>30</v>
      </c>
      <c r="D14" s="5">
        <v>0</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30</v>
      </c>
      <c r="C15" s="6">
        <v>0.93500000000000005</v>
      </c>
      <c r="D15" s="5">
        <v>30</v>
      </c>
      <c r="E15" s="5">
        <v>20</v>
      </c>
      <c r="F15" s="6">
        <v>0.65500000000000003</v>
      </c>
      <c r="G15" s="5">
        <v>30</v>
      </c>
      <c r="H15" s="5">
        <v>25</v>
      </c>
      <c r="I15" s="6">
        <v>0.88500000000000001</v>
      </c>
      <c r="J15" s="5">
        <v>25</v>
      </c>
      <c r="K15" s="5">
        <v>15</v>
      </c>
      <c r="L15" s="6">
        <v>0.86699999999999999</v>
      </c>
      <c r="M15" s="5">
        <v>15</v>
      </c>
      <c r="N15" s="5">
        <v>15</v>
      </c>
      <c r="O15" s="6">
        <v>1</v>
      </c>
      <c r="P15" s="5">
        <v>15</v>
      </c>
      <c r="Q15" s="5">
        <v>15</v>
      </c>
      <c r="R15" s="6">
        <v>0.94099999999999995</v>
      </c>
      <c r="S15" s="5">
        <v>15</v>
      </c>
      <c r="T15" s="5">
        <v>20</v>
      </c>
      <c r="U15" s="6">
        <v>0.91700000000000004</v>
      </c>
      <c r="V15" s="5">
        <v>25</v>
      </c>
    </row>
    <row r="16" spans="1:22" x14ac:dyDescent="0.35">
      <c r="A16" t="s">
        <v>41</v>
      </c>
      <c r="B16" s="5">
        <v>0</v>
      </c>
      <c r="C16" s="6">
        <v>0</v>
      </c>
      <c r="D16" s="4" t="s">
        <v>29</v>
      </c>
      <c r="E16" s="4" t="s">
        <v>29</v>
      </c>
      <c r="F16" s="4" t="s">
        <v>29</v>
      </c>
      <c r="G16" s="4" t="s">
        <v>29</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29</v>
      </c>
      <c r="C17" s="4" t="s">
        <v>29</v>
      </c>
      <c r="D17" s="5">
        <v>5</v>
      </c>
      <c r="E17" s="5">
        <v>0</v>
      </c>
      <c r="F17" s="6">
        <v>0</v>
      </c>
      <c r="G17" s="4" t="s">
        <v>29</v>
      </c>
      <c r="H17" s="4" t="s">
        <v>30</v>
      </c>
      <c r="I17" s="4" t="s">
        <v>30</v>
      </c>
      <c r="J17" s="5">
        <v>0</v>
      </c>
      <c r="K17" s="4" t="s">
        <v>30</v>
      </c>
      <c r="L17" s="4" t="s">
        <v>30</v>
      </c>
      <c r="M17" s="5">
        <v>0</v>
      </c>
      <c r="N17" s="4" t="s">
        <v>30</v>
      </c>
      <c r="O17" s="4" t="s">
        <v>30</v>
      </c>
      <c r="P17" s="5">
        <v>0</v>
      </c>
      <c r="Q17" s="4" t="s">
        <v>30</v>
      </c>
      <c r="R17" s="4" t="s">
        <v>30</v>
      </c>
      <c r="S17" s="5">
        <v>0</v>
      </c>
      <c r="T17" s="4" t="s">
        <v>30</v>
      </c>
      <c r="U17" s="4" t="s">
        <v>30</v>
      </c>
      <c r="V17" s="5">
        <v>0</v>
      </c>
    </row>
    <row r="18" spans="1:22" x14ac:dyDescent="0.35">
      <c r="A18" t="s">
        <v>43</v>
      </c>
      <c r="B18" s="4" t="s">
        <v>29</v>
      </c>
      <c r="C18" s="4" t="s">
        <v>29</v>
      </c>
      <c r="D18" s="4" t="s">
        <v>29</v>
      </c>
      <c r="E18" s="4" t="s">
        <v>29</v>
      </c>
      <c r="F18" s="4" t="s">
        <v>29</v>
      </c>
      <c r="G18" s="4" t="s">
        <v>29</v>
      </c>
      <c r="H18" s="4" t="s">
        <v>29</v>
      </c>
      <c r="I18" s="4" t="s">
        <v>29</v>
      </c>
      <c r="J18" s="4" t="s">
        <v>29</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4" t="s">
        <v>30</v>
      </c>
      <c r="F19" s="4" t="s">
        <v>30</v>
      </c>
      <c r="G19" s="5">
        <v>0</v>
      </c>
      <c r="H19" s="4" t="s">
        <v>29</v>
      </c>
      <c r="I19" s="4" t="s">
        <v>29</v>
      </c>
      <c r="J19" s="4" t="s">
        <v>29</v>
      </c>
      <c r="K19" s="4" t="s">
        <v>30</v>
      </c>
      <c r="L19" s="4" t="s">
        <v>30</v>
      </c>
      <c r="M19" s="5">
        <v>0</v>
      </c>
      <c r="N19" s="4" t="s">
        <v>29</v>
      </c>
      <c r="O19" s="4" t="s">
        <v>29</v>
      </c>
      <c r="P19" s="4" t="s">
        <v>29</v>
      </c>
      <c r="Q19" s="4" t="s">
        <v>29</v>
      </c>
      <c r="R19" s="4" t="s">
        <v>29</v>
      </c>
      <c r="S19" s="4" t="s">
        <v>29</v>
      </c>
      <c r="T19" s="4" t="s">
        <v>30</v>
      </c>
      <c r="U19" s="4" t="s">
        <v>30</v>
      </c>
      <c r="V19" s="5">
        <v>0</v>
      </c>
    </row>
    <row r="20" spans="1:22" x14ac:dyDescent="0.35">
      <c r="A20" t="s">
        <v>45</v>
      </c>
      <c r="B20" s="4" t="s">
        <v>30</v>
      </c>
      <c r="C20" s="4" t="s">
        <v>30</v>
      </c>
      <c r="D20" s="5">
        <v>0</v>
      </c>
      <c r="E20" s="4" t="s">
        <v>29</v>
      </c>
      <c r="F20" s="4" t="s">
        <v>29</v>
      </c>
      <c r="G20" s="4" t="s">
        <v>29</v>
      </c>
      <c r="H20" s="4" t="s">
        <v>30</v>
      </c>
      <c r="I20" s="4" t="s">
        <v>30</v>
      </c>
      <c r="J20" s="5">
        <v>0</v>
      </c>
      <c r="K20" s="4" t="s">
        <v>29</v>
      </c>
      <c r="L20" s="4" t="s">
        <v>29</v>
      </c>
      <c r="M20" s="4" t="s">
        <v>29</v>
      </c>
      <c r="N20" s="4" t="s">
        <v>30</v>
      </c>
      <c r="O20" s="4" t="s">
        <v>30</v>
      </c>
      <c r="P20" s="5">
        <v>0</v>
      </c>
      <c r="Q20" s="4" t="s">
        <v>30</v>
      </c>
      <c r="R20" s="4" t="s">
        <v>30</v>
      </c>
      <c r="S20" s="5">
        <v>0</v>
      </c>
      <c r="T20" s="4" t="s">
        <v>29</v>
      </c>
      <c r="U20" s="4" t="s">
        <v>29</v>
      </c>
      <c r="V20" s="4" t="s">
        <v>29</v>
      </c>
    </row>
    <row r="21" spans="1:22" x14ac:dyDescent="0.35">
      <c r="A21" t="s">
        <v>46</v>
      </c>
      <c r="B21" s="4" t="s">
        <v>29</v>
      </c>
      <c r="C21" s="4" t="s">
        <v>29</v>
      </c>
      <c r="D21" s="4" t="s">
        <v>29</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15</v>
      </c>
      <c r="C22" s="6">
        <v>1</v>
      </c>
      <c r="D22" s="5">
        <v>15</v>
      </c>
      <c r="E22" s="5">
        <v>15</v>
      </c>
      <c r="F22" s="6">
        <v>0.88900000000000001</v>
      </c>
      <c r="G22" s="5">
        <v>20</v>
      </c>
      <c r="H22" s="5">
        <v>10</v>
      </c>
      <c r="I22" s="6">
        <v>0.92300000000000004</v>
      </c>
      <c r="J22" s="5">
        <v>15</v>
      </c>
      <c r="K22" s="5">
        <v>10</v>
      </c>
      <c r="L22" s="6">
        <v>0.90900000000000003</v>
      </c>
      <c r="M22" s="5">
        <v>10</v>
      </c>
      <c r="N22" s="5">
        <v>15</v>
      </c>
      <c r="O22" s="6">
        <v>1</v>
      </c>
      <c r="P22" s="5">
        <v>15</v>
      </c>
      <c r="Q22" s="5">
        <v>15</v>
      </c>
      <c r="R22" s="6">
        <v>1</v>
      </c>
      <c r="S22" s="5">
        <v>15</v>
      </c>
      <c r="T22" s="5">
        <v>10</v>
      </c>
      <c r="U22" s="6">
        <v>0.9</v>
      </c>
      <c r="V22" s="5">
        <v>10</v>
      </c>
    </row>
    <row r="23" spans="1:22" x14ac:dyDescent="0.35">
      <c r="A23" t="s">
        <v>48</v>
      </c>
      <c r="B23" s="4" t="s">
        <v>29</v>
      </c>
      <c r="C23" s="4" t="s">
        <v>29</v>
      </c>
      <c r="D23" s="4" t="s">
        <v>29</v>
      </c>
      <c r="E23" s="4" t="s">
        <v>29</v>
      </c>
      <c r="F23" s="4" t="s">
        <v>29</v>
      </c>
      <c r="G23" s="5">
        <v>5</v>
      </c>
      <c r="H23" s="4" t="s">
        <v>29</v>
      </c>
      <c r="I23" s="4" t="s">
        <v>29</v>
      </c>
      <c r="J23" s="4" t="s">
        <v>29</v>
      </c>
      <c r="K23" s="4" t="s">
        <v>29</v>
      </c>
      <c r="L23" s="4" t="s">
        <v>29</v>
      </c>
      <c r="M23" s="4" t="s">
        <v>29</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29</v>
      </c>
      <c r="L24" s="4" t="s">
        <v>29</v>
      </c>
      <c r="M24" s="4" t="s">
        <v>29</v>
      </c>
      <c r="N24" s="4" t="s">
        <v>30</v>
      </c>
      <c r="O24" s="4" t="s">
        <v>30</v>
      </c>
      <c r="P24" s="5">
        <v>0</v>
      </c>
      <c r="Q24" s="4" t="s">
        <v>29</v>
      </c>
      <c r="R24" s="4" t="s">
        <v>29</v>
      </c>
      <c r="S24" s="4" t="s">
        <v>29</v>
      </c>
      <c r="T24" s="4" t="s">
        <v>29</v>
      </c>
      <c r="U24" s="4" t="s">
        <v>29</v>
      </c>
      <c r="V24" s="5">
        <v>5</v>
      </c>
    </row>
    <row r="25" spans="1:22" x14ac:dyDescent="0.35">
      <c r="A25" t="s">
        <v>50</v>
      </c>
      <c r="B25" s="5">
        <v>20</v>
      </c>
      <c r="C25" s="6">
        <v>1</v>
      </c>
      <c r="D25" s="5">
        <v>20</v>
      </c>
      <c r="E25" s="5">
        <v>15</v>
      </c>
      <c r="F25" s="6">
        <v>1</v>
      </c>
      <c r="G25" s="5">
        <v>15</v>
      </c>
      <c r="H25" s="5">
        <v>10</v>
      </c>
      <c r="I25" s="6">
        <v>1</v>
      </c>
      <c r="J25" s="5">
        <v>10</v>
      </c>
      <c r="K25" s="5">
        <v>5</v>
      </c>
      <c r="L25" s="6">
        <v>1</v>
      </c>
      <c r="M25" s="5">
        <v>5</v>
      </c>
      <c r="N25" s="5">
        <v>5</v>
      </c>
      <c r="O25" s="6">
        <v>1</v>
      </c>
      <c r="P25" s="5">
        <v>5</v>
      </c>
      <c r="Q25" s="5">
        <v>10</v>
      </c>
      <c r="R25" s="6">
        <v>1</v>
      </c>
      <c r="S25" s="5">
        <v>10</v>
      </c>
      <c r="T25" s="4" t="s">
        <v>29</v>
      </c>
      <c r="U25" s="4" t="s">
        <v>29</v>
      </c>
      <c r="V25" s="4" t="s">
        <v>29</v>
      </c>
    </row>
    <row r="26" spans="1:22" x14ac:dyDescent="0.35">
      <c r="A26" t="s">
        <v>51</v>
      </c>
      <c r="B26" s="4" t="s">
        <v>30</v>
      </c>
      <c r="C26" s="4" t="s">
        <v>30</v>
      </c>
      <c r="D26" s="5">
        <v>0</v>
      </c>
      <c r="E26" s="4" t="s">
        <v>29</v>
      </c>
      <c r="F26" s="4" t="s">
        <v>29</v>
      </c>
      <c r="G26" s="4" t="s">
        <v>29</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29</v>
      </c>
      <c r="C29" s="4" t="s">
        <v>29</v>
      </c>
      <c r="D29" s="4" t="s">
        <v>29</v>
      </c>
      <c r="E29" s="4" t="s">
        <v>29</v>
      </c>
      <c r="F29" s="4" t="s">
        <v>29</v>
      </c>
      <c r="G29" s="5">
        <v>5</v>
      </c>
      <c r="H29" s="4" t="s">
        <v>30</v>
      </c>
      <c r="I29" s="4" t="s">
        <v>30</v>
      </c>
      <c r="J29" s="5">
        <v>0</v>
      </c>
      <c r="K29" s="4" t="s">
        <v>30</v>
      </c>
      <c r="L29" s="4" t="s">
        <v>30</v>
      </c>
      <c r="M29" s="5">
        <v>0</v>
      </c>
      <c r="N29" s="4" t="s">
        <v>30</v>
      </c>
      <c r="O29" s="4" t="s">
        <v>30</v>
      </c>
      <c r="P29" s="5">
        <v>0</v>
      </c>
      <c r="Q29" s="4" t="s">
        <v>30</v>
      </c>
      <c r="R29" s="4" t="s">
        <v>30</v>
      </c>
      <c r="S29" s="5">
        <v>0</v>
      </c>
      <c r="T29" s="4" t="s">
        <v>29</v>
      </c>
      <c r="U29" s="4" t="s">
        <v>29</v>
      </c>
      <c r="V29" s="4" t="s">
        <v>29</v>
      </c>
    </row>
    <row r="30" spans="1:22" x14ac:dyDescent="0.35">
      <c r="A30" t="s">
        <v>55</v>
      </c>
      <c r="B30" s="5">
        <v>15</v>
      </c>
      <c r="C30" s="6">
        <v>0.93799999999999994</v>
      </c>
      <c r="D30" s="5">
        <v>15</v>
      </c>
      <c r="E30" s="5">
        <v>15</v>
      </c>
      <c r="F30" s="6">
        <v>1</v>
      </c>
      <c r="G30" s="5">
        <v>15</v>
      </c>
      <c r="H30" s="5">
        <v>10</v>
      </c>
      <c r="I30" s="6">
        <v>1</v>
      </c>
      <c r="J30" s="5">
        <v>10</v>
      </c>
      <c r="K30" s="5">
        <v>10</v>
      </c>
      <c r="L30" s="6">
        <v>1</v>
      </c>
      <c r="M30" s="5">
        <v>10</v>
      </c>
      <c r="N30" s="5">
        <v>10</v>
      </c>
      <c r="O30" s="6">
        <v>1</v>
      </c>
      <c r="P30" s="5">
        <v>10</v>
      </c>
      <c r="Q30" s="4" t="s">
        <v>29</v>
      </c>
      <c r="R30" s="4" t="s">
        <v>29</v>
      </c>
      <c r="S30" s="4" t="s">
        <v>29</v>
      </c>
      <c r="T30" s="4" t="s">
        <v>30</v>
      </c>
      <c r="U30" s="4" t="s">
        <v>30</v>
      </c>
      <c r="V30" s="5">
        <v>0</v>
      </c>
    </row>
    <row r="31" spans="1:22" x14ac:dyDescent="0.35">
      <c r="A31" t="s">
        <v>56</v>
      </c>
      <c r="B31" s="4" t="s">
        <v>29</v>
      </c>
      <c r="C31" s="4" t="s">
        <v>29</v>
      </c>
      <c r="D31" s="5">
        <v>5</v>
      </c>
      <c r="E31" s="4" t="s">
        <v>29</v>
      </c>
      <c r="F31" s="4" t="s">
        <v>29</v>
      </c>
      <c r="G31" s="4" t="s">
        <v>29</v>
      </c>
      <c r="H31" s="5">
        <v>0</v>
      </c>
      <c r="I31" s="6">
        <v>0</v>
      </c>
      <c r="J31" s="4" t="s">
        <v>29</v>
      </c>
      <c r="K31" s="4" t="s">
        <v>30</v>
      </c>
      <c r="L31" s="4" t="s">
        <v>30</v>
      </c>
      <c r="M31" s="5">
        <v>0</v>
      </c>
      <c r="N31" s="4" t="s">
        <v>30</v>
      </c>
      <c r="O31" s="4" t="s">
        <v>30</v>
      </c>
      <c r="P31" s="5">
        <v>0</v>
      </c>
      <c r="Q31" s="4" t="s">
        <v>30</v>
      </c>
      <c r="R31" s="4" t="s">
        <v>30</v>
      </c>
      <c r="S31" s="5">
        <v>0</v>
      </c>
      <c r="T31" s="4" t="s">
        <v>30</v>
      </c>
      <c r="U31" s="4" t="s">
        <v>30</v>
      </c>
      <c r="V31" s="5">
        <v>0</v>
      </c>
    </row>
    <row r="32" spans="1:22" x14ac:dyDescent="0.35">
      <c r="A32" t="s">
        <v>57</v>
      </c>
      <c r="B32" s="4" t="s">
        <v>30</v>
      </c>
      <c r="C32" s="4" t="s">
        <v>30</v>
      </c>
      <c r="D32" s="5">
        <v>0</v>
      </c>
      <c r="E32" s="4" t="s">
        <v>29</v>
      </c>
      <c r="F32" s="4" t="s">
        <v>29</v>
      </c>
      <c r="G32" s="4" t="s">
        <v>29</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5">
        <v>5</v>
      </c>
      <c r="C33" s="6">
        <v>1</v>
      </c>
      <c r="D33" s="5">
        <v>5</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29</v>
      </c>
      <c r="U33" s="4" t="s">
        <v>29</v>
      </c>
      <c r="V33" s="4" t="s">
        <v>29</v>
      </c>
    </row>
    <row r="34" spans="1:22" x14ac:dyDescent="0.35">
      <c r="A34" t="s">
        <v>59</v>
      </c>
      <c r="B34" s="4" t="s">
        <v>29</v>
      </c>
      <c r="C34" s="4" t="s">
        <v>29</v>
      </c>
      <c r="D34" s="4" t="s">
        <v>29</v>
      </c>
      <c r="E34" s="4" t="s">
        <v>29</v>
      </c>
      <c r="F34" s="4" t="s">
        <v>29</v>
      </c>
      <c r="G34" s="4" t="s">
        <v>29</v>
      </c>
      <c r="H34" s="4" t="s">
        <v>29</v>
      </c>
      <c r="I34" s="4" t="s">
        <v>29</v>
      </c>
      <c r="J34" s="4" t="s">
        <v>29</v>
      </c>
      <c r="K34" s="4" t="s">
        <v>29</v>
      </c>
      <c r="L34" s="4" t="s">
        <v>29</v>
      </c>
      <c r="M34" s="4" t="s">
        <v>29</v>
      </c>
      <c r="N34" s="4" t="s">
        <v>29</v>
      </c>
      <c r="O34" s="4" t="s">
        <v>29</v>
      </c>
      <c r="P34" s="4" t="s">
        <v>29</v>
      </c>
      <c r="Q34" s="4" t="s">
        <v>29</v>
      </c>
      <c r="R34" s="4" t="s">
        <v>29</v>
      </c>
      <c r="S34" s="4" t="s">
        <v>29</v>
      </c>
      <c r="T34" s="4" t="s">
        <v>29</v>
      </c>
      <c r="U34" s="4" t="s">
        <v>29</v>
      </c>
      <c r="V34" s="4" t="s">
        <v>29</v>
      </c>
    </row>
    <row r="35" spans="1:22" x14ac:dyDescent="0.35">
      <c r="A35" t="s">
        <v>60</v>
      </c>
      <c r="B35" s="4" t="s">
        <v>30</v>
      </c>
      <c r="C35" s="4" t="s">
        <v>30</v>
      </c>
      <c r="D35" s="5">
        <v>0</v>
      </c>
      <c r="E35" s="4" t="s">
        <v>30</v>
      </c>
      <c r="F35" s="4" t="s">
        <v>30</v>
      </c>
      <c r="G35" s="5">
        <v>0</v>
      </c>
      <c r="H35" s="4" t="s">
        <v>29</v>
      </c>
      <c r="I35" s="4" t="s">
        <v>29</v>
      </c>
      <c r="J35" s="4" t="s">
        <v>29</v>
      </c>
      <c r="K35" s="5">
        <v>0</v>
      </c>
      <c r="L35" s="6">
        <v>0</v>
      </c>
      <c r="M35" s="4" t="s">
        <v>29</v>
      </c>
      <c r="N35" s="4" t="s">
        <v>30</v>
      </c>
      <c r="O35" s="4" t="s">
        <v>30</v>
      </c>
      <c r="P35" s="5">
        <v>0</v>
      </c>
      <c r="Q35" s="4" t="s">
        <v>29</v>
      </c>
      <c r="R35" s="4" t="s">
        <v>29</v>
      </c>
      <c r="S35" s="4" t="s">
        <v>29</v>
      </c>
      <c r="T35" s="4" t="s">
        <v>30</v>
      </c>
      <c r="U35" s="4" t="s">
        <v>30</v>
      </c>
      <c r="V35" s="5">
        <v>0</v>
      </c>
    </row>
    <row r="36" spans="1:22" x14ac:dyDescent="0.35">
      <c r="A36" t="s">
        <v>61</v>
      </c>
      <c r="B36" s="5">
        <v>10</v>
      </c>
      <c r="C36" s="6">
        <v>1</v>
      </c>
      <c r="D36" s="5">
        <v>10</v>
      </c>
      <c r="E36" s="4" t="s">
        <v>29</v>
      </c>
      <c r="F36" s="4" t="s">
        <v>29</v>
      </c>
      <c r="G36" s="4" t="s">
        <v>29</v>
      </c>
      <c r="H36" s="4" t="s">
        <v>29</v>
      </c>
      <c r="I36" s="4" t="s">
        <v>29</v>
      </c>
      <c r="J36" s="4" t="s">
        <v>29</v>
      </c>
      <c r="K36" s="4" t="s">
        <v>29</v>
      </c>
      <c r="L36" s="4" t="s">
        <v>29</v>
      </c>
      <c r="M36" s="5">
        <v>5</v>
      </c>
      <c r="N36" s="4" t="s">
        <v>29</v>
      </c>
      <c r="O36" s="4" t="s">
        <v>29</v>
      </c>
      <c r="P36" s="4" t="s">
        <v>29</v>
      </c>
      <c r="Q36" s="5">
        <v>20</v>
      </c>
      <c r="R36" s="6">
        <v>0.95499999999999996</v>
      </c>
      <c r="S36" s="5">
        <v>20</v>
      </c>
      <c r="T36" s="5">
        <v>5</v>
      </c>
      <c r="U36" s="6">
        <v>1</v>
      </c>
      <c r="V36" s="5">
        <v>5</v>
      </c>
    </row>
    <row r="37" spans="1:22" x14ac:dyDescent="0.35">
      <c r="A37" t="s">
        <v>62</v>
      </c>
      <c r="B37" s="4" t="s">
        <v>29</v>
      </c>
      <c r="C37" s="4" t="s">
        <v>29</v>
      </c>
      <c r="D37" s="4" t="s">
        <v>29</v>
      </c>
      <c r="E37" s="4" t="s">
        <v>30</v>
      </c>
      <c r="F37" s="4" t="s">
        <v>30</v>
      </c>
      <c r="G37" s="5">
        <v>0</v>
      </c>
      <c r="H37" s="4" t="s">
        <v>29</v>
      </c>
      <c r="I37" s="4" t="s">
        <v>29</v>
      </c>
      <c r="J37" s="4" t="s">
        <v>29</v>
      </c>
      <c r="K37" s="4" t="s">
        <v>30</v>
      </c>
      <c r="L37" s="4" t="s">
        <v>30</v>
      </c>
      <c r="M37" s="5">
        <v>0</v>
      </c>
      <c r="N37" s="4" t="s">
        <v>30</v>
      </c>
      <c r="O37" s="4" t="s">
        <v>30</v>
      </c>
      <c r="P37" s="5">
        <v>0</v>
      </c>
      <c r="Q37" s="4" t="s">
        <v>29</v>
      </c>
      <c r="R37" s="4" t="s">
        <v>29</v>
      </c>
      <c r="S37" s="4" t="s">
        <v>29</v>
      </c>
      <c r="T37" s="4" t="s">
        <v>29</v>
      </c>
      <c r="U37" s="4" t="s">
        <v>29</v>
      </c>
      <c r="V37" s="4" t="s">
        <v>29</v>
      </c>
    </row>
    <row r="38" spans="1:22" x14ac:dyDescent="0.35">
      <c r="A38" t="s">
        <v>63</v>
      </c>
      <c r="B38" s="5">
        <v>20</v>
      </c>
      <c r="C38" s="6">
        <v>1</v>
      </c>
      <c r="D38" s="5">
        <v>20</v>
      </c>
      <c r="E38" s="5">
        <v>30</v>
      </c>
      <c r="F38" s="6">
        <v>0.27500000000000002</v>
      </c>
      <c r="G38" s="5">
        <v>100</v>
      </c>
      <c r="H38" s="4" t="s">
        <v>30</v>
      </c>
      <c r="I38" s="4" t="s">
        <v>30</v>
      </c>
      <c r="J38" s="5">
        <v>0</v>
      </c>
      <c r="K38" s="4" t="s">
        <v>30</v>
      </c>
      <c r="L38" s="4" t="s">
        <v>30</v>
      </c>
      <c r="M38" s="5">
        <v>0</v>
      </c>
      <c r="N38" s="5">
        <v>20</v>
      </c>
      <c r="O38" s="6">
        <v>0.22700000000000001</v>
      </c>
      <c r="P38" s="5">
        <v>95</v>
      </c>
      <c r="Q38" s="5">
        <v>30</v>
      </c>
      <c r="R38" s="6">
        <v>1</v>
      </c>
      <c r="S38" s="5">
        <v>30</v>
      </c>
      <c r="T38" s="5">
        <v>50</v>
      </c>
      <c r="U38" s="6">
        <v>0.54300000000000004</v>
      </c>
      <c r="V38" s="5">
        <v>95</v>
      </c>
    </row>
    <row r="39" spans="1:22" x14ac:dyDescent="0.35">
      <c r="A39" t="s">
        <v>64</v>
      </c>
      <c r="B39" s="4" t="s">
        <v>30</v>
      </c>
      <c r="C39" s="4" t="s">
        <v>30</v>
      </c>
      <c r="D39" s="5">
        <v>0</v>
      </c>
      <c r="E39" s="4" t="s">
        <v>30</v>
      </c>
      <c r="F39" s="4" t="s">
        <v>30</v>
      </c>
      <c r="G39" s="5">
        <v>0</v>
      </c>
      <c r="H39" s="4" t="s">
        <v>30</v>
      </c>
      <c r="I39" s="4" t="s">
        <v>30</v>
      </c>
      <c r="J39" s="5">
        <v>0</v>
      </c>
      <c r="K39" s="4" t="s">
        <v>29</v>
      </c>
      <c r="L39" s="4" t="s">
        <v>29</v>
      </c>
      <c r="M39" s="4" t="s">
        <v>29</v>
      </c>
      <c r="N39" s="4" t="s">
        <v>29</v>
      </c>
      <c r="O39" s="4" t="s">
        <v>29</v>
      </c>
      <c r="P39" s="4" t="s">
        <v>29</v>
      </c>
      <c r="Q39" s="5">
        <v>5</v>
      </c>
      <c r="R39" s="6">
        <v>1</v>
      </c>
      <c r="S39" s="5">
        <v>5</v>
      </c>
      <c r="T39" s="4" t="s">
        <v>29</v>
      </c>
      <c r="U39" s="4" t="s">
        <v>29</v>
      </c>
      <c r="V39" s="4" t="s">
        <v>29</v>
      </c>
    </row>
    <row r="40" spans="1:22" x14ac:dyDescent="0.35">
      <c r="A40" t="s">
        <v>65</v>
      </c>
      <c r="B40" s="5">
        <v>5</v>
      </c>
      <c r="C40" s="6">
        <v>1</v>
      </c>
      <c r="D40" s="5">
        <v>5</v>
      </c>
      <c r="E40" s="4" t="s">
        <v>30</v>
      </c>
      <c r="F40" s="4" t="s">
        <v>30</v>
      </c>
      <c r="G40" s="5">
        <v>0</v>
      </c>
      <c r="H40" s="4" t="s">
        <v>29</v>
      </c>
      <c r="I40" s="4" t="s">
        <v>29</v>
      </c>
      <c r="J40" s="4" t="s">
        <v>29</v>
      </c>
      <c r="K40" s="4" t="s">
        <v>29</v>
      </c>
      <c r="L40" s="4" t="s">
        <v>29</v>
      </c>
      <c r="M40" s="4" t="s">
        <v>29</v>
      </c>
      <c r="N40" s="4" t="s">
        <v>29</v>
      </c>
      <c r="O40" s="4" t="s">
        <v>29</v>
      </c>
      <c r="P40" s="4" t="s">
        <v>29</v>
      </c>
      <c r="Q40" s="4" t="s">
        <v>30</v>
      </c>
      <c r="R40" s="4" t="s">
        <v>30</v>
      </c>
      <c r="S40" s="5">
        <v>0</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215</v>
      </c>
      <c r="C42" s="8">
        <v>0.94699999999999995</v>
      </c>
      <c r="D42" s="7">
        <v>225</v>
      </c>
      <c r="E42" s="7">
        <v>175</v>
      </c>
      <c r="F42" s="8">
        <v>0.63300000000000001</v>
      </c>
      <c r="G42" s="7">
        <v>280</v>
      </c>
      <c r="H42" s="7">
        <v>125</v>
      </c>
      <c r="I42" s="8">
        <v>0.86199999999999999</v>
      </c>
      <c r="J42" s="7">
        <v>145</v>
      </c>
      <c r="K42" s="7">
        <v>115</v>
      </c>
      <c r="L42" s="8">
        <v>0.81</v>
      </c>
      <c r="M42" s="7">
        <v>140</v>
      </c>
      <c r="N42" s="7">
        <v>170</v>
      </c>
      <c r="O42" s="8">
        <v>0.65900000000000003</v>
      </c>
      <c r="P42" s="7">
        <v>260</v>
      </c>
      <c r="Q42" s="7">
        <v>195</v>
      </c>
      <c r="R42" s="8">
        <v>0.95599999999999996</v>
      </c>
      <c r="S42" s="7">
        <v>205</v>
      </c>
      <c r="T42" s="7">
        <v>185</v>
      </c>
      <c r="U42" s="8">
        <v>0.754</v>
      </c>
      <c r="V42" s="7">
        <v>250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91</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145</v>
      </c>
      <c r="C5" s="6">
        <v>0.77400000000000002</v>
      </c>
      <c r="D5" s="5">
        <v>190</v>
      </c>
      <c r="E5" s="5">
        <v>95</v>
      </c>
      <c r="F5" s="6">
        <v>0.83599999999999997</v>
      </c>
      <c r="G5" s="5">
        <v>115</v>
      </c>
      <c r="H5" s="5">
        <v>90</v>
      </c>
      <c r="I5" s="6">
        <v>0.77300000000000002</v>
      </c>
      <c r="J5" s="5">
        <v>120</v>
      </c>
      <c r="K5" s="5">
        <v>75</v>
      </c>
      <c r="L5" s="6">
        <v>0.77</v>
      </c>
      <c r="M5" s="5">
        <v>100</v>
      </c>
      <c r="N5" s="5">
        <v>110</v>
      </c>
      <c r="O5" s="6">
        <v>0.86399999999999999</v>
      </c>
      <c r="P5" s="5">
        <v>125</v>
      </c>
      <c r="Q5" s="5">
        <v>165</v>
      </c>
      <c r="R5" s="6">
        <v>0.95299999999999996</v>
      </c>
      <c r="S5" s="5">
        <v>170</v>
      </c>
      <c r="T5" s="5">
        <v>115</v>
      </c>
      <c r="U5" s="6">
        <v>0.90700000000000003</v>
      </c>
      <c r="V5" s="5">
        <v>130</v>
      </c>
    </row>
    <row r="6" spans="1:22" x14ac:dyDescent="0.35">
      <c r="A6" t="s">
        <v>31</v>
      </c>
      <c r="B6" s="5">
        <v>1005</v>
      </c>
      <c r="C6" s="6">
        <v>0.92</v>
      </c>
      <c r="D6" s="5">
        <v>1095</v>
      </c>
      <c r="E6" s="5">
        <v>885</v>
      </c>
      <c r="F6" s="6">
        <v>0.86199999999999999</v>
      </c>
      <c r="G6" s="5">
        <v>1030</v>
      </c>
      <c r="H6" s="5">
        <v>600</v>
      </c>
      <c r="I6" s="6">
        <v>0.78900000000000003</v>
      </c>
      <c r="J6" s="5">
        <v>760</v>
      </c>
      <c r="K6" s="5">
        <v>755</v>
      </c>
      <c r="L6" s="6">
        <v>0.86099999999999999</v>
      </c>
      <c r="M6" s="5">
        <v>875</v>
      </c>
      <c r="N6" s="5">
        <v>855</v>
      </c>
      <c r="O6" s="6">
        <v>0.873</v>
      </c>
      <c r="P6" s="5">
        <v>980</v>
      </c>
      <c r="Q6" s="5">
        <v>955</v>
      </c>
      <c r="R6" s="6">
        <v>0.93200000000000005</v>
      </c>
      <c r="S6" s="5">
        <v>1025</v>
      </c>
      <c r="T6" s="5">
        <v>660</v>
      </c>
      <c r="U6" s="6">
        <v>0.83499999999999996</v>
      </c>
      <c r="V6" s="5">
        <v>790</v>
      </c>
    </row>
    <row r="7" spans="1:22" x14ac:dyDescent="0.35">
      <c r="A7" t="s">
        <v>32</v>
      </c>
      <c r="B7" s="5">
        <v>135</v>
      </c>
      <c r="C7" s="6">
        <v>0.81299999999999994</v>
      </c>
      <c r="D7" s="5">
        <v>165</v>
      </c>
      <c r="E7" s="5">
        <v>125</v>
      </c>
      <c r="F7" s="6">
        <v>0.79100000000000004</v>
      </c>
      <c r="G7" s="5">
        <v>160</v>
      </c>
      <c r="H7" s="5">
        <v>150</v>
      </c>
      <c r="I7" s="6">
        <v>0.89300000000000002</v>
      </c>
      <c r="J7" s="5">
        <v>170</v>
      </c>
      <c r="K7" s="5">
        <v>95</v>
      </c>
      <c r="L7" s="6">
        <v>0.82899999999999996</v>
      </c>
      <c r="M7" s="5">
        <v>115</v>
      </c>
      <c r="N7" s="5">
        <v>95</v>
      </c>
      <c r="O7" s="6">
        <v>0.79800000000000004</v>
      </c>
      <c r="P7" s="5">
        <v>120</v>
      </c>
      <c r="Q7" s="5">
        <v>135</v>
      </c>
      <c r="R7" s="6">
        <v>0.78</v>
      </c>
      <c r="S7" s="5">
        <v>175</v>
      </c>
      <c r="T7" s="5">
        <v>75</v>
      </c>
      <c r="U7" s="6">
        <v>0.77800000000000002</v>
      </c>
      <c r="V7" s="5">
        <v>100</v>
      </c>
    </row>
    <row r="8" spans="1:22" x14ac:dyDescent="0.35">
      <c r="A8" t="s">
        <v>33</v>
      </c>
      <c r="B8" s="5">
        <v>85</v>
      </c>
      <c r="C8" s="6">
        <v>0.61299999999999999</v>
      </c>
      <c r="D8" s="5">
        <v>135</v>
      </c>
      <c r="E8" s="5">
        <v>70</v>
      </c>
      <c r="F8" s="6">
        <v>0.76100000000000001</v>
      </c>
      <c r="G8" s="5">
        <v>90</v>
      </c>
      <c r="H8" s="5">
        <v>95</v>
      </c>
      <c r="I8" s="6">
        <v>0.89600000000000002</v>
      </c>
      <c r="J8" s="5">
        <v>105</v>
      </c>
      <c r="K8" s="5">
        <v>70</v>
      </c>
      <c r="L8" s="6">
        <v>0.875</v>
      </c>
      <c r="M8" s="5">
        <v>80</v>
      </c>
      <c r="N8" s="5">
        <v>75</v>
      </c>
      <c r="O8" s="6">
        <v>0.63500000000000001</v>
      </c>
      <c r="P8" s="5">
        <v>115</v>
      </c>
      <c r="Q8" s="5">
        <v>120</v>
      </c>
      <c r="R8" s="6">
        <v>0.871</v>
      </c>
      <c r="S8" s="5">
        <v>140</v>
      </c>
      <c r="T8" s="5">
        <v>135</v>
      </c>
      <c r="U8" s="6">
        <v>0.86899999999999999</v>
      </c>
      <c r="V8" s="5">
        <v>155</v>
      </c>
    </row>
    <row r="9" spans="1:22" x14ac:dyDescent="0.35">
      <c r="A9" t="s">
        <v>34</v>
      </c>
      <c r="B9" s="5">
        <v>35</v>
      </c>
      <c r="C9" s="6">
        <v>0.745</v>
      </c>
      <c r="D9" s="5">
        <v>45</v>
      </c>
      <c r="E9" s="5">
        <v>40</v>
      </c>
      <c r="F9" s="6">
        <v>0.92700000000000005</v>
      </c>
      <c r="G9" s="5">
        <v>40</v>
      </c>
      <c r="H9" s="5">
        <v>35</v>
      </c>
      <c r="I9" s="6">
        <v>0.91900000000000004</v>
      </c>
      <c r="J9" s="5">
        <v>35</v>
      </c>
      <c r="K9" s="5">
        <v>20</v>
      </c>
      <c r="L9" s="6">
        <v>0.58799999999999997</v>
      </c>
      <c r="M9" s="5">
        <v>35</v>
      </c>
      <c r="N9" s="5">
        <v>25</v>
      </c>
      <c r="O9" s="6">
        <v>0.67500000000000004</v>
      </c>
      <c r="P9" s="5">
        <v>40</v>
      </c>
      <c r="Q9" s="5">
        <v>40</v>
      </c>
      <c r="R9" s="6">
        <v>0.82599999999999996</v>
      </c>
      <c r="S9" s="5">
        <v>45</v>
      </c>
      <c r="T9" s="5">
        <v>60</v>
      </c>
      <c r="U9" s="6">
        <v>0.81599999999999995</v>
      </c>
      <c r="V9" s="5">
        <v>75</v>
      </c>
    </row>
    <row r="10" spans="1:22" x14ac:dyDescent="0.35">
      <c r="A10" t="s">
        <v>35</v>
      </c>
      <c r="B10" s="5">
        <v>55</v>
      </c>
      <c r="C10" s="6">
        <v>0.67900000000000005</v>
      </c>
      <c r="D10" s="5">
        <v>85</v>
      </c>
      <c r="E10" s="5">
        <v>65</v>
      </c>
      <c r="F10" s="6">
        <v>0.77800000000000002</v>
      </c>
      <c r="G10" s="5">
        <v>80</v>
      </c>
      <c r="H10" s="5">
        <v>80</v>
      </c>
      <c r="I10" s="6">
        <v>0.879</v>
      </c>
      <c r="J10" s="5">
        <v>90</v>
      </c>
      <c r="K10" s="5">
        <v>60</v>
      </c>
      <c r="L10" s="6">
        <v>0.76600000000000001</v>
      </c>
      <c r="M10" s="5">
        <v>75</v>
      </c>
      <c r="N10" s="5">
        <v>105</v>
      </c>
      <c r="O10" s="6">
        <v>0.79800000000000004</v>
      </c>
      <c r="P10" s="5">
        <v>130</v>
      </c>
      <c r="Q10" s="5">
        <v>120</v>
      </c>
      <c r="R10" s="6">
        <v>0.80700000000000005</v>
      </c>
      <c r="S10" s="5">
        <v>150</v>
      </c>
      <c r="T10" s="5">
        <v>125</v>
      </c>
      <c r="U10" s="6">
        <v>0.92500000000000004</v>
      </c>
      <c r="V10" s="5">
        <v>135</v>
      </c>
    </row>
    <row r="11" spans="1:22" x14ac:dyDescent="0.35">
      <c r="A11" t="s">
        <v>36</v>
      </c>
      <c r="B11" s="5">
        <v>10</v>
      </c>
      <c r="C11" s="6">
        <v>0.81799999999999995</v>
      </c>
      <c r="D11" s="5">
        <v>10</v>
      </c>
      <c r="E11" s="5">
        <v>5</v>
      </c>
      <c r="F11" s="6">
        <v>0.71399999999999997</v>
      </c>
      <c r="G11" s="5">
        <v>5</v>
      </c>
      <c r="H11" s="4" t="s">
        <v>29</v>
      </c>
      <c r="I11" s="4" t="s">
        <v>29</v>
      </c>
      <c r="J11" s="4" t="s">
        <v>29</v>
      </c>
      <c r="K11" s="5">
        <v>10</v>
      </c>
      <c r="L11" s="6">
        <v>0.88900000000000001</v>
      </c>
      <c r="M11" s="5">
        <v>10</v>
      </c>
      <c r="N11" s="4" t="s">
        <v>30</v>
      </c>
      <c r="O11" s="4" t="s">
        <v>30</v>
      </c>
      <c r="P11" s="5">
        <v>0</v>
      </c>
      <c r="Q11" s="4" t="s">
        <v>30</v>
      </c>
      <c r="R11" s="4" t="s">
        <v>30</v>
      </c>
      <c r="S11" s="5">
        <v>0</v>
      </c>
      <c r="T11" s="4" t="s">
        <v>30</v>
      </c>
      <c r="U11" s="4" t="s">
        <v>30</v>
      </c>
      <c r="V11" s="5">
        <v>0</v>
      </c>
    </row>
    <row r="12" spans="1:22" x14ac:dyDescent="0.35">
      <c r="A12" t="s">
        <v>37</v>
      </c>
      <c r="B12" s="5">
        <v>35</v>
      </c>
      <c r="C12" s="6">
        <v>0.434</v>
      </c>
      <c r="D12" s="5">
        <v>75</v>
      </c>
      <c r="E12" s="5">
        <v>15</v>
      </c>
      <c r="F12" s="6">
        <v>0.94099999999999995</v>
      </c>
      <c r="G12" s="5">
        <v>15</v>
      </c>
      <c r="H12" s="5">
        <v>15</v>
      </c>
      <c r="I12" s="6">
        <v>0.77300000000000002</v>
      </c>
      <c r="J12" s="5">
        <v>20</v>
      </c>
      <c r="K12" s="5">
        <v>120</v>
      </c>
      <c r="L12" s="6">
        <v>0.59799999999999998</v>
      </c>
      <c r="M12" s="5">
        <v>200</v>
      </c>
      <c r="N12" s="5">
        <v>35</v>
      </c>
      <c r="O12" s="6">
        <v>0.72299999999999998</v>
      </c>
      <c r="P12" s="5">
        <v>45</v>
      </c>
      <c r="Q12" s="5">
        <v>225</v>
      </c>
      <c r="R12" s="6">
        <v>0.90700000000000003</v>
      </c>
      <c r="S12" s="5">
        <v>250</v>
      </c>
      <c r="T12" s="5">
        <v>65</v>
      </c>
      <c r="U12" s="6">
        <v>0.91700000000000004</v>
      </c>
      <c r="V12" s="5">
        <v>70</v>
      </c>
    </row>
    <row r="13" spans="1:22" x14ac:dyDescent="0.35">
      <c r="A13" t="s">
        <v>38</v>
      </c>
      <c r="B13" s="4" t="s">
        <v>29</v>
      </c>
      <c r="C13" s="4" t="s">
        <v>29</v>
      </c>
      <c r="D13" s="4" t="s">
        <v>29</v>
      </c>
      <c r="E13" s="4" t="s">
        <v>29</v>
      </c>
      <c r="F13" s="4" t="s">
        <v>29</v>
      </c>
      <c r="G13" s="4" t="s">
        <v>29</v>
      </c>
      <c r="H13" s="5">
        <v>20</v>
      </c>
      <c r="I13" s="6">
        <v>0.86399999999999999</v>
      </c>
      <c r="J13" s="5">
        <v>20</v>
      </c>
      <c r="K13" s="4" t="s">
        <v>29</v>
      </c>
      <c r="L13" s="4" t="s">
        <v>29</v>
      </c>
      <c r="M13" s="4" t="s">
        <v>29</v>
      </c>
      <c r="N13" s="5">
        <v>5</v>
      </c>
      <c r="O13" s="6">
        <v>1</v>
      </c>
      <c r="P13" s="5">
        <v>5</v>
      </c>
      <c r="Q13" s="5">
        <v>5</v>
      </c>
      <c r="R13" s="6">
        <v>0.77800000000000002</v>
      </c>
      <c r="S13" s="5">
        <v>10</v>
      </c>
      <c r="T13" s="5">
        <v>15</v>
      </c>
      <c r="U13" s="6">
        <v>0.78900000000000003</v>
      </c>
      <c r="V13" s="5">
        <v>20</v>
      </c>
    </row>
    <row r="14" spans="1:22" x14ac:dyDescent="0.35">
      <c r="A14" t="s">
        <v>39</v>
      </c>
      <c r="B14" s="5">
        <v>35</v>
      </c>
      <c r="C14" s="6">
        <v>0.69799999999999995</v>
      </c>
      <c r="D14" s="5">
        <v>55</v>
      </c>
      <c r="E14" s="5">
        <v>35</v>
      </c>
      <c r="F14" s="6">
        <v>0.76700000000000002</v>
      </c>
      <c r="G14" s="5">
        <v>45</v>
      </c>
      <c r="H14" s="5">
        <v>35</v>
      </c>
      <c r="I14" s="6">
        <v>0.68</v>
      </c>
      <c r="J14" s="5">
        <v>50</v>
      </c>
      <c r="K14" s="5">
        <v>40</v>
      </c>
      <c r="L14" s="6">
        <v>0.745</v>
      </c>
      <c r="M14" s="5">
        <v>50</v>
      </c>
      <c r="N14" s="5">
        <v>35</v>
      </c>
      <c r="O14" s="6">
        <v>0.78600000000000003</v>
      </c>
      <c r="P14" s="5">
        <v>40</v>
      </c>
      <c r="Q14" s="5">
        <v>50</v>
      </c>
      <c r="R14" s="6">
        <v>0.82299999999999995</v>
      </c>
      <c r="S14" s="5">
        <v>60</v>
      </c>
      <c r="T14" s="5">
        <v>50</v>
      </c>
      <c r="U14" s="6">
        <v>0.875</v>
      </c>
      <c r="V14" s="5">
        <v>55</v>
      </c>
    </row>
    <row r="15" spans="1:22" x14ac:dyDescent="0.35">
      <c r="A15" t="s">
        <v>40</v>
      </c>
      <c r="B15" s="5">
        <v>405</v>
      </c>
      <c r="C15" s="6">
        <v>0.871</v>
      </c>
      <c r="D15" s="5">
        <v>465</v>
      </c>
      <c r="E15" s="5">
        <v>365</v>
      </c>
      <c r="F15" s="6">
        <v>0.879</v>
      </c>
      <c r="G15" s="5">
        <v>415</v>
      </c>
      <c r="H15" s="5">
        <v>260</v>
      </c>
      <c r="I15" s="6">
        <v>0.86599999999999999</v>
      </c>
      <c r="J15" s="5">
        <v>300</v>
      </c>
      <c r="K15" s="5">
        <v>255</v>
      </c>
      <c r="L15" s="6">
        <v>0.83499999999999996</v>
      </c>
      <c r="M15" s="5">
        <v>305</v>
      </c>
      <c r="N15" s="5">
        <v>325</v>
      </c>
      <c r="O15" s="6">
        <v>0.92300000000000004</v>
      </c>
      <c r="P15" s="5">
        <v>350</v>
      </c>
      <c r="Q15" s="5">
        <v>285</v>
      </c>
      <c r="R15" s="6">
        <v>0.89900000000000002</v>
      </c>
      <c r="S15" s="5">
        <v>315</v>
      </c>
      <c r="T15" s="5">
        <v>255</v>
      </c>
      <c r="U15" s="6">
        <v>0.89100000000000001</v>
      </c>
      <c r="V15" s="5">
        <v>285</v>
      </c>
    </row>
    <row r="16" spans="1:22" x14ac:dyDescent="0.35">
      <c r="A16" t="s">
        <v>41</v>
      </c>
      <c r="B16" s="5">
        <v>55</v>
      </c>
      <c r="C16" s="6">
        <v>0.91900000000000004</v>
      </c>
      <c r="D16" s="5">
        <v>60</v>
      </c>
      <c r="E16" s="5">
        <v>55</v>
      </c>
      <c r="F16" s="6">
        <v>0.9</v>
      </c>
      <c r="G16" s="5">
        <v>60</v>
      </c>
      <c r="H16" s="5">
        <v>55</v>
      </c>
      <c r="I16" s="6">
        <v>0.9</v>
      </c>
      <c r="J16" s="5">
        <v>60</v>
      </c>
      <c r="K16" s="5">
        <v>90</v>
      </c>
      <c r="L16" s="6">
        <v>0.85699999999999998</v>
      </c>
      <c r="M16" s="5">
        <v>105</v>
      </c>
      <c r="N16" s="5">
        <v>40</v>
      </c>
      <c r="O16" s="6">
        <v>0.90500000000000003</v>
      </c>
      <c r="P16" s="5">
        <v>40</v>
      </c>
      <c r="Q16" s="5">
        <v>55</v>
      </c>
      <c r="R16" s="6">
        <v>0.91400000000000003</v>
      </c>
      <c r="S16" s="5">
        <v>60</v>
      </c>
      <c r="T16" s="5">
        <v>45</v>
      </c>
      <c r="U16" s="6">
        <v>0.97699999999999998</v>
      </c>
      <c r="V16" s="5">
        <v>45</v>
      </c>
    </row>
    <row r="17" spans="1:22" x14ac:dyDescent="0.35">
      <c r="A17" t="s">
        <v>42</v>
      </c>
      <c r="B17" s="4" t="s">
        <v>29</v>
      </c>
      <c r="C17" s="4" t="s">
        <v>29</v>
      </c>
      <c r="D17" s="4" t="s">
        <v>29</v>
      </c>
      <c r="E17" s="5">
        <v>5</v>
      </c>
      <c r="F17" s="6">
        <v>0.66700000000000004</v>
      </c>
      <c r="G17" s="5">
        <v>10</v>
      </c>
      <c r="H17" s="5">
        <v>10</v>
      </c>
      <c r="I17" s="6">
        <v>0.44</v>
      </c>
      <c r="J17" s="5">
        <v>25</v>
      </c>
      <c r="K17" s="5">
        <v>5</v>
      </c>
      <c r="L17" s="6">
        <v>1</v>
      </c>
      <c r="M17" s="5">
        <v>5</v>
      </c>
      <c r="N17" s="5">
        <v>70</v>
      </c>
      <c r="O17" s="6">
        <v>1</v>
      </c>
      <c r="P17" s="5">
        <v>70</v>
      </c>
      <c r="Q17" s="5">
        <v>25</v>
      </c>
      <c r="R17" s="6">
        <v>0.93100000000000005</v>
      </c>
      <c r="S17" s="5">
        <v>30</v>
      </c>
      <c r="T17" s="5">
        <v>95</v>
      </c>
      <c r="U17" s="6">
        <v>0.97899999999999998</v>
      </c>
      <c r="V17" s="5">
        <v>95</v>
      </c>
    </row>
    <row r="18" spans="1:22" x14ac:dyDescent="0.35">
      <c r="A18" t="s">
        <v>43</v>
      </c>
      <c r="B18" s="5">
        <v>10</v>
      </c>
      <c r="C18" s="6">
        <v>1</v>
      </c>
      <c r="D18" s="5">
        <v>10</v>
      </c>
      <c r="E18" s="5">
        <v>5</v>
      </c>
      <c r="F18" s="6">
        <v>1</v>
      </c>
      <c r="G18" s="5">
        <v>5</v>
      </c>
      <c r="H18" s="5">
        <v>5</v>
      </c>
      <c r="I18" s="6">
        <v>0.55600000000000005</v>
      </c>
      <c r="J18" s="5">
        <v>10</v>
      </c>
      <c r="K18" s="4" t="s">
        <v>29</v>
      </c>
      <c r="L18" s="4" t="s">
        <v>29</v>
      </c>
      <c r="M18" s="4" t="s">
        <v>29</v>
      </c>
      <c r="N18" s="4" t="s">
        <v>29</v>
      </c>
      <c r="O18" s="4" t="s">
        <v>29</v>
      </c>
      <c r="P18" s="4" t="s">
        <v>29</v>
      </c>
      <c r="Q18" s="4" t="s">
        <v>30</v>
      </c>
      <c r="R18" s="4" t="s">
        <v>30</v>
      </c>
      <c r="S18" s="5">
        <v>0</v>
      </c>
      <c r="T18" s="4" t="s">
        <v>30</v>
      </c>
      <c r="U18" s="4" t="s">
        <v>30</v>
      </c>
      <c r="V18" s="5">
        <v>0</v>
      </c>
    </row>
    <row r="19" spans="1:22" x14ac:dyDescent="0.35">
      <c r="A19" t="s">
        <v>44</v>
      </c>
      <c r="B19" s="5">
        <v>30</v>
      </c>
      <c r="C19" s="6">
        <v>0.78400000000000003</v>
      </c>
      <c r="D19" s="5">
        <v>35</v>
      </c>
      <c r="E19" s="5">
        <v>40</v>
      </c>
      <c r="F19" s="6">
        <v>0.93</v>
      </c>
      <c r="G19" s="5">
        <v>45</v>
      </c>
      <c r="H19" s="5">
        <v>25</v>
      </c>
      <c r="I19" s="6">
        <v>0.83299999999999996</v>
      </c>
      <c r="J19" s="5">
        <v>30</v>
      </c>
      <c r="K19" s="5">
        <v>15</v>
      </c>
      <c r="L19" s="6">
        <v>0.73899999999999999</v>
      </c>
      <c r="M19" s="5">
        <v>25</v>
      </c>
      <c r="N19" s="5">
        <v>20</v>
      </c>
      <c r="O19" s="6">
        <v>0.91700000000000004</v>
      </c>
      <c r="P19" s="5">
        <v>25</v>
      </c>
      <c r="Q19" s="5">
        <v>50</v>
      </c>
      <c r="R19" s="6">
        <v>0.89500000000000002</v>
      </c>
      <c r="S19" s="5">
        <v>55</v>
      </c>
      <c r="T19" s="5">
        <v>35</v>
      </c>
      <c r="U19" s="6">
        <v>0.85699999999999998</v>
      </c>
      <c r="V19" s="5">
        <v>40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29</v>
      </c>
      <c r="O21" s="4" t="s">
        <v>29</v>
      </c>
      <c r="P21" s="4" t="s">
        <v>29</v>
      </c>
      <c r="Q21" s="4" t="s">
        <v>30</v>
      </c>
      <c r="R21" s="4" t="s">
        <v>30</v>
      </c>
      <c r="S21" s="5">
        <v>0</v>
      </c>
      <c r="T21" s="4" t="s">
        <v>30</v>
      </c>
      <c r="U21" s="4" t="s">
        <v>30</v>
      </c>
      <c r="V21" s="5">
        <v>0</v>
      </c>
    </row>
    <row r="22" spans="1:22" x14ac:dyDescent="0.35">
      <c r="A22" t="s">
        <v>47</v>
      </c>
      <c r="B22" s="5">
        <v>70</v>
      </c>
      <c r="C22" s="6">
        <v>0.82399999999999995</v>
      </c>
      <c r="D22" s="5">
        <v>85</v>
      </c>
      <c r="E22" s="5">
        <v>105</v>
      </c>
      <c r="F22" s="6">
        <v>0.75900000000000001</v>
      </c>
      <c r="G22" s="5">
        <v>140</v>
      </c>
      <c r="H22" s="5">
        <v>95</v>
      </c>
      <c r="I22" s="6">
        <v>0.88200000000000001</v>
      </c>
      <c r="J22" s="5">
        <v>110</v>
      </c>
      <c r="K22" s="5">
        <v>85</v>
      </c>
      <c r="L22" s="6">
        <v>0.83499999999999996</v>
      </c>
      <c r="M22" s="5">
        <v>105</v>
      </c>
      <c r="N22" s="5">
        <v>95</v>
      </c>
      <c r="O22" s="6">
        <v>0.80900000000000005</v>
      </c>
      <c r="P22" s="5">
        <v>115</v>
      </c>
      <c r="Q22" s="5">
        <v>100</v>
      </c>
      <c r="R22" s="6">
        <v>0.85599999999999998</v>
      </c>
      <c r="S22" s="5">
        <v>120</v>
      </c>
      <c r="T22" s="5">
        <v>65</v>
      </c>
      <c r="U22" s="6">
        <v>0.84199999999999997</v>
      </c>
      <c r="V22" s="5">
        <v>75</v>
      </c>
    </row>
    <row r="23" spans="1:22" x14ac:dyDescent="0.35">
      <c r="A23" t="s">
        <v>48</v>
      </c>
      <c r="B23" s="5">
        <v>15</v>
      </c>
      <c r="C23" s="6">
        <v>0.82399999999999995</v>
      </c>
      <c r="D23" s="5">
        <v>15</v>
      </c>
      <c r="E23" s="4" t="s">
        <v>29</v>
      </c>
      <c r="F23" s="4" t="s">
        <v>29</v>
      </c>
      <c r="G23" s="4" t="s">
        <v>29</v>
      </c>
      <c r="H23" s="4" t="s">
        <v>29</v>
      </c>
      <c r="I23" s="4" t="s">
        <v>29</v>
      </c>
      <c r="J23" s="4" t="s">
        <v>29</v>
      </c>
      <c r="K23" s="4" t="s">
        <v>30</v>
      </c>
      <c r="L23" s="4" t="s">
        <v>30</v>
      </c>
      <c r="M23" s="5">
        <v>0</v>
      </c>
      <c r="N23" s="5">
        <v>5</v>
      </c>
      <c r="O23" s="6">
        <v>1</v>
      </c>
      <c r="P23" s="5">
        <v>5</v>
      </c>
      <c r="Q23" s="5">
        <v>5</v>
      </c>
      <c r="R23" s="6">
        <v>1</v>
      </c>
      <c r="S23" s="5">
        <v>5</v>
      </c>
      <c r="T23" s="5">
        <v>10</v>
      </c>
      <c r="U23" s="6">
        <v>0.6</v>
      </c>
      <c r="V23" s="5">
        <v>20</v>
      </c>
    </row>
    <row r="24" spans="1:22" x14ac:dyDescent="0.35">
      <c r="A24" t="s">
        <v>49</v>
      </c>
      <c r="B24" s="4" t="s">
        <v>29</v>
      </c>
      <c r="C24" s="4" t="s">
        <v>29</v>
      </c>
      <c r="D24" s="4" t="s">
        <v>29</v>
      </c>
      <c r="E24" s="5">
        <v>10</v>
      </c>
      <c r="F24" s="6">
        <v>0.47099999999999997</v>
      </c>
      <c r="G24" s="5">
        <v>15</v>
      </c>
      <c r="H24" s="5">
        <v>5</v>
      </c>
      <c r="I24" s="6">
        <v>0.42899999999999999</v>
      </c>
      <c r="J24" s="5">
        <v>15</v>
      </c>
      <c r="K24" s="5">
        <v>5</v>
      </c>
      <c r="L24" s="6">
        <v>0.85699999999999998</v>
      </c>
      <c r="M24" s="5">
        <v>5</v>
      </c>
      <c r="N24" s="5">
        <v>10</v>
      </c>
      <c r="O24" s="6">
        <v>0.72699999999999998</v>
      </c>
      <c r="P24" s="5">
        <v>10</v>
      </c>
      <c r="Q24" s="4" t="s">
        <v>29</v>
      </c>
      <c r="R24" s="4" t="s">
        <v>29</v>
      </c>
      <c r="S24" s="4" t="s">
        <v>29</v>
      </c>
      <c r="T24" s="5">
        <v>10</v>
      </c>
      <c r="U24" s="6">
        <v>0.69199999999999995</v>
      </c>
      <c r="V24" s="5">
        <v>15</v>
      </c>
    </row>
    <row r="25" spans="1:22" x14ac:dyDescent="0.35">
      <c r="A25" t="s">
        <v>50</v>
      </c>
      <c r="B25" s="5">
        <v>200</v>
      </c>
      <c r="C25" s="6">
        <v>0.77100000000000002</v>
      </c>
      <c r="D25" s="5">
        <v>260</v>
      </c>
      <c r="E25" s="5">
        <v>225</v>
      </c>
      <c r="F25" s="6">
        <v>0.78500000000000003</v>
      </c>
      <c r="G25" s="5">
        <v>290</v>
      </c>
      <c r="H25" s="5">
        <v>135</v>
      </c>
      <c r="I25" s="6">
        <v>0.78400000000000003</v>
      </c>
      <c r="J25" s="5">
        <v>170</v>
      </c>
      <c r="K25" s="5">
        <v>150</v>
      </c>
      <c r="L25" s="6">
        <v>0.749</v>
      </c>
      <c r="M25" s="5">
        <v>205</v>
      </c>
      <c r="N25" s="5">
        <v>140</v>
      </c>
      <c r="O25" s="6">
        <v>0.85499999999999998</v>
      </c>
      <c r="P25" s="5">
        <v>165</v>
      </c>
      <c r="Q25" s="5">
        <v>160</v>
      </c>
      <c r="R25" s="6">
        <v>0.88300000000000001</v>
      </c>
      <c r="S25" s="5">
        <v>180</v>
      </c>
      <c r="T25" s="5">
        <v>150</v>
      </c>
      <c r="U25" s="6">
        <v>0.871</v>
      </c>
      <c r="V25" s="5">
        <v>170</v>
      </c>
    </row>
    <row r="26" spans="1:22" x14ac:dyDescent="0.35">
      <c r="A26" t="s">
        <v>51</v>
      </c>
      <c r="B26" s="5">
        <v>0</v>
      </c>
      <c r="C26" s="6">
        <v>0</v>
      </c>
      <c r="D26" s="4" t="s">
        <v>29</v>
      </c>
      <c r="E26" s="4" t="s">
        <v>29</v>
      </c>
      <c r="F26" s="4" t="s">
        <v>29</v>
      </c>
      <c r="G26" s="4" t="s">
        <v>29</v>
      </c>
      <c r="H26" s="5">
        <v>5</v>
      </c>
      <c r="I26" s="6">
        <v>1</v>
      </c>
      <c r="J26" s="5">
        <v>5</v>
      </c>
      <c r="K26" s="5">
        <v>0</v>
      </c>
      <c r="L26" s="6">
        <v>0</v>
      </c>
      <c r="M26" s="4" t="s">
        <v>29</v>
      </c>
      <c r="N26" s="4" t="s">
        <v>29</v>
      </c>
      <c r="O26" s="4" t="s">
        <v>29</v>
      </c>
      <c r="P26" s="5">
        <v>5</v>
      </c>
      <c r="Q26" s="4" t="s">
        <v>29</v>
      </c>
      <c r="R26" s="4" t="s">
        <v>29</v>
      </c>
      <c r="S26" s="4" t="s">
        <v>29</v>
      </c>
      <c r="T26" s="5">
        <v>5</v>
      </c>
      <c r="U26" s="6">
        <v>0.875</v>
      </c>
      <c r="V26" s="5">
        <v>10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29</v>
      </c>
      <c r="O28" s="4" t="s">
        <v>29</v>
      </c>
      <c r="P28" s="4" t="s">
        <v>29</v>
      </c>
      <c r="Q28" s="4" t="s">
        <v>30</v>
      </c>
      <c r="R28" s="4" t="s">
        <v>30</v>
      </c>
      <c r="S28" s="5">
        <v>0</v>
      </c>
      <c r="T28" s="4" t="s">
        <v>30</v>
      </c>
      <c r="U28" s="4" t="s">
        <v>30</v>
      </c>
      <c r="V28" s="5">
        <v>0</v>
      </c>
    </row>
    <row r="29" spans="1:22" x14ac:dyDescent="0.35">
      <c r="A29" t="s">
        <v>54</v>
      </c>
      <c r="B29" s="5">
        <v>50</v>
      </c>
      <c r="C29" s="6">
        <v>0.84499999999999997</v>
      </c>
      <c r="D29" s="5">
        <v>60</v>
      </c>
      <c r="E29" s="5">
        <v>85</v>
      </c>
      <c r="F29" s="6">
        <v>0.86499999999999999</v>
      </c>
      <c r="G29" s="5">
        <v>95</v>
      </c>
      <c r="H29" s="5">
        <v>25</v>
      </c>
      <c r="I29" s="6">
        <v>0.66700000000000004</v>
      </c>
      <c r="J29" s="5">
        <v>40</v>
      </c>
      <c r="K29" s="5">
        <v>65</v>
      </c>
      <c r="L29" s="6">
        <v>0.86299999999999999</v>
      </c>
      <c r="M29" s="5">
        <v>75</v>
      </c>
      <c r="N29" s="5">
        <v>70</v>
      </c>
      <c r="O29" s="6">
        <v>0.94699999999999995</v>
      </c>
      <c r="P29" s="5">
        <v>75</v>
      </c>
      <c r="Q29" s="5">
        <v>80</v>
      </c>
      <c r="R29" s="6">
        <v>0.90900000000000003</v>
      </c>
      <c r="S29" s="5">
        <v>90</v>
      </c>
      <c r="T29" s="5">
        <v>35</v>
      </c>
      <c r="U29" s="6">
        <v>0.75</v>
      </c>
      <c r="V29" s="5">
        <v>45</v>
      </c>
    </row>
    <row r="30" spans="1:22" x14ac:dyDescent="0.35">
      <c r="A30" t="s">
        <v>55</v>
      </c>
      <c r="B30" s="5">
        <v>195</v>
      </c>
      <c r="C30" s="6">
        <v>0.80700000000000005</v>
      </c>
      <c r="D30" s="5">
        <v>245</v>
      </c>
      <c r="E30" s="5">
        <v>285</v>
      </c>
      <c r="F30" s="6">
        <v>0.90700000000000003</v>
      </c>
      <c r="G30" s="5">
        <v>310</v>
      </c>
      <c r="H30" s="5">
        <v>195</v>
      </c>
      <c r="I30" s="6">
        <v>0.85499999999999998</v>
      </c>
      <c r="J30" s="5">
        <v>230</v>
      </c>
      <c r="K30" s="5">
        <v>195</v>
      </c>
      <c r="L30" s="6">
        <v>0.89500000000000002</v>
      </c>
      <c r="M30" s="5">
        <v>220</v>
      </c>
      <c r="N30" s="5">
        <v>140</v>
      </c>
      <c r="O30" s="6">
        <v>0.92700000000000005</v>
      </c>
      <c r="P30" s="5">
        <v>150</v>
      </c>
      <c r="Q30" s="5">
        <v>190</v>
      </c>
      <c r="R30" s="6">
        <v>0.93200000000000005</v>
      </c>
      <c r="S30" s="5">
        <v>205</v>
      </c>
      <c r="T30" s="5">
        <v>135</v>
      </c>
      <c r="U30" s="6">
        <v>0.90700000000000003</v>
      </c>
      <c r="V30" s="5">
        <v>150</v>
      </c>
    </row>
    <row r="31" spans="1:22" x14ac:dyDescent="0.35">
      <c r="A31" t="s">
        <v>56</v>
      </c>
      <c r="B31" s="5">
        <v>80</v>
      </c>
      <c r="C31" s="6">
        <v>0.68600000000000005</v>
      </c>
      <c r="D31" s="5">
        <v>120</v>
      </c>
      <c r="E31" s="5">
        <v>80</v>
      </c>
      <c r="F31" s="6">
        <v>0.86799999999999999</v>
      </c>
      <c r="G31" s="5">
        <v>90</v>
      </c>
      <c r="H31" s="5">
        <v>50</v>
      </c>
      <c r="I31" s="6">
        <v>0.82</v>
      </c>
      <c r="J31" s="5">
        <v>60</v>
      </c>
      <c r="K31" s="5">
        <v>60</v>
      </c>
      <c r="L31" s="6">
        <v>0.84099999999999997</v>
      </c>
      <c r="M31" s="5">
        <v>70</v>
      </c>
      <c r="N31" s="5">
        <v>50</v>
      </c>
      <c r="O31" s="6">
        <v>0.623</v>
      </c>
      <c r="P31" s="5">
        <v>75</v>
      </c>
      <c r="Q31" s="5">
        <v>70</v>
      </c>
      <c r="R31" s="6">
        <v>0.67300000000000004</v>
      </c>
      <c r="S31" s="5">
        <v>105</v>
      </c>
      <c r="T31" s="5">
        <v>65</v>
      </c>
      <c r="U31" s="6">
        <v>0.77</v>
      </c>
      <c r="V31" s="5">
        <v>85</v>
      </c>
    </row>
    <row r="32" spans="1:22" x14ac:dyDescent="0.35">
      <c r="A32" t="s">
        <v>57</v>
      </c>
      <c r="B32" s="4" t="s">
        <v>29</v>
      </c>
      <c r="C32" s="4" t="s">
        <v>29</v>
      </c>
      <c r="D32" s="4" t="s">
        <v>29</v>
      </c>
      <c r="E32" s="5">
        <v>5</v>
      </c>
      <c r="F32" s="6">
        <v>0.35699999999999998</v>
      </c>
      <c r="G32" s="5">
        <v>15</v>
      </c>
      <c r="H32" s="4" t="s">
        <v>29</v>
      </c>
      <c r="I32" s="4" t="s">
        <v>29</v>
      </c>
      <c r="J32" s="5">
        <v>5</v>
      </c>
      <c r="K32" s="5">
        <v>10</v>
      </c>
      <c r="L32" s="6">
        <v>0.71399999999999997</v>
      </c>
      <c r="M32" s="5">
        <v>15</v>
      </c>
      <c r="N32" s="4" t="s">
        <v>30</v>
      </c>
      <c r="O32" s="4" t="s">
        <v>30</v>
      </c>
      <c r="P32" s="5">
        <v>0</v>
      </c>
      <c r="Q32" s="5">
        <v>10</v>
      </c>
      <c r="R32" s="6">
        <v>0.8</v>
      </c>
      <c r="S32" s="5">
        <v>15</v>
      </c>
      <c r="T32" s="5">
        <v>5</v>
      </c>
      <c r="U32" s="6">
        <v>0.875</v>
      </c>
      <c r="V32" s="5">
        <v>10</v>
      </c>
    </row>
    <row r="33" spans="1:22" x14ac:dyDescent="0.35">
      <c r="A33" t="s">
        <v>58</v>
      </c>
      <c r="B33" s="5">
        <v>10</v>
      </c>
      <c r="C33" s="6">
        <v>0.90900000000000003</v>
      </c>
      <c r="D33" s="5">
        <v>10</v>
      </c>
      <c r="E33" s="4" t="s">
        <v>29</v>
      </c>
      <c r="F33" s="4" t="s">
        <v>29</v>
      </c>
      <c r="G33" s="5">
        <v>25</v>
      </c>
      <c r="H33" s="4" t="s">
        <v>29</v>
      </c>
      <c r="I33" s="4" t="s">
        <v>29</v>
      </c>
      <c r="J33" s="5">
        <v>10</v>
      </c>
      <c r="K33" s="5">
        <v>10</v>
      </c>
      <c r="L33" s="6">
        <v>0.52900000000000003</v>
      </c>
      <c r="M33" s="5">
        <v>15</v>
      </c>
      <c r="N33" s="5">
        <v>10</v>
      </c>
      <c r="O33" s="6">
        <v>0.81799999999999995</v>
      </c>
      <c r="P33" s="5">
        <v>10</v>
      </c>
      <c r="Q33" s="5">
        <v>5</v>
      </c>
      <c r="R33" s="6">
        <v>0.75</v>
      </c>
      <c r="S33" s="5">
        <v>10</v>
      </c>
      <c r="T33" s="5">
        <v>30</v>
      </c>
      <c r="U33" s="6">
        <v>0.80600000000000005</v>
      </c>
      <c r="V33" s="5">
        <v>35</v>
      </c>
    </row>
    <row r="34" spans="1:22" x14ac:dyDescent="0.35">
      <c r="A34" t="s">
        <v>59</v>
      </c>
      <c r="B34" s="5">
        <v>60</v>
      </c>
      <c r="C34" s="6">
        <v>0.80800000000000005</v>
      </c>
      <c r="D34" s="5">
        <v>75</v>
      </c>
      <c r="E34" s="5">
        <v>50</v>
      </c>
      <c r="F34" s="6">
        <v>0.76500000000000001</v>
      </c>
      <c r="G34" s="5">
        <v>70</v>
      </c>
      <c r="H34" s="5">
        <v>55</v>
      </c>
      <c r="I34" s="6">
        <v>0.73099999999999998</v>
      </c>
      <c r="J34" s="5">
        <v>80</v>
      </c>
      <c r="K34" s="5">
        <v>50</v>
      </c>
      <c r="L34" s="6">
        <v>0.59299999999999997</v>
      </c>
      <c r="M34" s="5">
        <v>80</v>
      </c>
      <c r="N34" s="5">
        <v>75</v>
      </c>
      <c r="O34" s="6">
        <v>0.88</v>
      </c>
      <c r="P34" s="5">
        <v>85</v>
      </c>
      <c r="Q34" s="5">
        <v>185</v>
      </c>
      <c r="R34" s="6">
        <v>0.90600000000000003</v>
      </c>
      <c r="S34" s="5">
        <v>200</v>
      </c>
      <c r="T34" s="5">
        <v>140</v>
      </c>
      <c r="U34" s="6">
        <v>0.82099999999999995</v>
      </c>
      <c r="V34" s="5">
        <v>170</v>
      </c>
    </row>
    <row r="35" spans="1:22" x14ac:dyDescent="0.35">
      <c r="A35" t="s">
        <v>60</v>
      </c>
      <c r="B35" s="5">
        <v>70</v>
      </c>
      <c r="C35" s="6">
        <v>0.79500000000000004</v>
      </c>
      <c r="D35" s="5">
        <v>90</v>
      </c>
      <c r="E35" s="5">
        <v>50</v>
      </c>
      <c r="F35" s="6">
        <v>0.94199999999999995</v>
      </c>
      <c r="G35" s="5">
        <v>50</v>
      </c>
      <c r="H35" s="5">
        <v>70</v>
      </c>
      <c r="I35" s="6">
        <v>0.94699999999999995</v>
      </c>
      <c r="J35" s="5">
        <v>75</v>
      </c>
      <c r="K35" s="5">
        <v>60</v>
      </c>
      <c r="L35" s="6">
        <v>0.95199999999999996</v>
      </c>
      <c r="M35" s="5">
        <v>60</v>
      </c>
      <c r="N35" s="5">
        <v>85</v>
      </c>
      <c r="O35" s="6">
        <v>0.83199999999999996</v>
      </c>
      <c r="P35" s="5">
        <v>100</v>
      </c>
      <c r="Q35" s="5">
        <v>105</v>
      </c>
      <c r="R35" s="6">
        <v>0.94499999999999995</v>
      </c>
      <c r="S35" s="5">
        <v>110</v>
      </c>
      <c r="T35" s="5">
        <v>135</v>
      </c>
      <c r="U35" s="6">
        <v>0.95099999999999996</v>
      </c>
      <c r="V35" s="5">
        <v>140</v>
      </c>
    </row>
    <row r="36" spans="1:22" x14ac:dyDescent="0.35">
      <c r="A36" t="s">
        <v>61</v>
      </c>
      <c r="B36" s="5">
        <v>75</v>
      </c>
      <c r="C36" s="6">
        <v>0.86199999999999999</v>
      </c>
      <c r="D36" s="5">
        <v>85</v>
      </c>
      <c r="E36" s="5">
        <v>85</v>
      </c>
      <c r="F36" s="6">
        <v>0.76900000000000002</v>
      </c>
      <c r="G36" s="5">
        <v>110</v>
      </c>
      <c r="H36" s="5">
        <v>50</v>
      </c>
      <c r="I36" s="6">
        <v>0.76900000000000002</v>
      </c>
      <c r="J36" s="5">
        <v>65</v>
      </c>
      <c r="K36" s="5">
        <v>55</v>
      </c>
      <c r="L36" s="6">
        <v>0.85499999999999998</v>
      </c>
      <c r="M36" s="5">
        <v>60</v>
      </c>
      <c r="N36" s="5">
        <v>95</v>
      </c>
      <c r="O36" s="6">
        <v>0.91300000000000003</v>
      </c>
      <c r="P36" s="5">
        <v>105</v>
      </c>
      <c r="Q36" s="5">
        <v>115</v>
      </c>
      <c r="R36" s="6">
        <v>0.98299999999999998</v>
      </c>
      <c r="S36" s="5">
        <v>120</v>
      </c>
      <c r="T36" s="5">
        <v>75</v>
      </c>
      <c r="U36" s="6">
        <v>0.92400000000000004</v>
      </c>
      <c r="V36" s="5">
        <v>80</v>
      </c>
    </row>
    <row r="37" spans="1:22" x14ac:dyDescent="0.35">
      <c r="A37" t="s">
        <v>62</v>
      </c>
      <c r="B37" s="5">
        <v>55</v>
      </c>
      <c r="C37" s="6">
        <v>0.78600000000000003</v>
      </c>
      <c r="D37" s="5">
        <v>70</v>
      </c>
      <c r="E37" s="5">
        <v>75</v>
      </c>
      <c r="F37" s="6">
        <v>0.81299999999999994</v>
      </c>
      <c r="G37" s="5">
        <v>90</v>
      </c>
      <c r="H37" s="5">
        <v>55</v>
      </c>
      <c r="I37" s="6">
        <v>0.94899999999999995</v>
      </c>
      <c r="J37" s="5">
        <v>60</v>
      </c>
      <c r="K37" s="5">
        <v>30</v>
      </c>
      <c r="L37" s="6">
        <v>0.44400000000000001</v>
      </c>
      <c r="M37" s="5">
        <v>65</v>
      </c>
      <c r="N37" s="5">
        <v>50</v>
      </c>
      <c r="O37" s="6">
        <v>0.72699999999999998</v>
      </c>
      <c r="P37" s="5">
        <v>65</v>
      </c>
      <c r="Q37" s="5">
        <v>50</v>
      </c>
      <c r="R37" s="6">
        <v>0.75800000000000001</v>
      </c>
      <c r="S37" s="5">
        <v>65</v>
      </c>
      <c r="T37" s="5">
        <v>45</v>
      </c>
      <c r="U37" s="6">
        <v>0.86</v>
      </c>
      <c r="V37" s="5">
        <v>50</v>
      </c>
    </row>
    <row r="38" spans="1:22" x14ac:dyDescent="0.35">
      <c r="A38" t="s">
        <v>63</v>
      </c>
      <c r="B38" s="5">
        <v>15</v>
      </c>
      <c r="C38" s="6">
        <v>0.69599999999999995</v>
      </c>
      <c r="D38" s="5">
        <v>25</v>
      </c>
      <c r="E38" s="5">
        <v>20</v>
      </c>
      <c r="F38" s="6">
        <v>1</v>
      </c>
      <c r="G38" s="5">
        <v>20</v>
      </c>
      <c r="H38" s="5">
        <v>5</v>
      </c>
      <c r="I38" s="6">
        <v>1</v>
      </c>
      <c r="J38" s="5">
        <v>5</v>
      </c>
      <c r="K38" s="5">
        <v>35</v>
      </c>
      <c r="L38" s="6">
        <v>0.878</v>
      </c>
      <c r="M38" s="5">
        <v>40</v>
      </c>
      <c r="N38" s="5">
        <v>30</v>
      </c>
      <c r="O38" s="6">
        <v>0.84199999999999997</v>
      </c>
      <c r="P38" s="5">
        <v>40</v>
      </c>
      <c r="Q38" s="5">
        <v>35</v>
      </c>
      <c r="R38" s="6">
        <v>0.70599999999999996</v>
      </c>
      <c r="S38" s="5">
        <v>50</v>
      </c>
      <c r="T38" s="5">
        <v>30</v>
      </c>
      <c r="U38" s="6">
        <v>0.73699999999999999</v>
      </c>
      <c r="V38" s="5">
        <v>40</v>
      </c>
    </row>
    <row r="39" spans="1:22" x14ac:dyDescent="0.35">
      <c r="A39" t="s">
        <v>64</v>
      </c>
      <c r="B39" s="5">
        <v>25</v>
      </c>
      <c r="C39" s="6">
        <v>0.86199999999999999</v>
      </c>
      <c r="D39" s="5">
        <v>30</v>
      </c>
      <c r="E39" s="5">
        <v>40</v>
      </c>
      <c r="F39" s="6">
        <v>0.78400000000000003</v>
      </c>
      <c r="G39" s="5">
        <v>50</v>
      </c>
      <c r="H39" s="5">
        <v>20</v>
      </c>
      <c r="I39" s="6">
        <v>0.95</v>
      </c>
      <c r="J39" s="5">
        <v>20</v>
      </c>
      <c r="K39" s="5">
        <v>25</v>
      </c>
      <c r="L39" s="6">
        <v>0.71399999999999997</v>
      </c>
      <c r="M39" s="5">
        <v>35</v>
      </c>
      <c r="N39" s="5">
        <v>15</v>
      </c>
      <c r="O39" s="6">
        <v>0.82399999999999995</v>
      </c>
      <c r="P39" s="5">
        <v>15</v>
      </c>
      <c r="Q39" s="5">
        <v>35</v>
      </c>
      <c r="R39" s="6">
        <v>0.89200000000000002</v>
      </c>
      <c r="S39" s="5">
        <v>35</v>
      </c>
      <c r="T39" s="5">
        <v>15</v>
      </c>
      <c r="U39" s="6">
        <v>0.5</v>
      </c>
      <c r="V39" s="5">
        <v>30</v>
      </c>
    </row>
    <row r="40" spans="1:22" x14ac:dyDescent="0.35">
      <c r="A40" t="s">
        <v>65</v>
      </c>
      <c r="B40" s="5">
        <v>40</v>
      </c>
      <c r="C40" s="6">
        <v>0.92900000000000005</v>
      </c>
      <c r="D40" s="5">
        <v>40</v>
      </c>
      <c r="E40" s="5">
        <v>40</v>
      </c>
      <c r="F40" s="6">
        <v>0.85099999999999998</v>
      </c>
      <c r="G40" s="5">
        <v>45</v>
      </c>
      <c r="H40" s="5">
        <v>20</v>
      </c>
      <c r="I40" s="6">
        <v>0.79200000000000004</v>
      </c>
      <c r="J40" s="5">
        <v>25</v>
      </c>
      <c r="K40" s="5">
        <v>25</v>
      </c>
      <c r="L40" s="6">
        <v>0.68400000000000005</v>
      </c>
      <c r="M40" s="5">
        <v>40</v>
      </c>
      <c r="N40" s="5">
        <v>50</v>
      </c>
      <c r="O40" s="6">
        <v>0.76900000000000002</v>
      </c>
      <c r="P40" s="5">
        <v>65</v>
      </c>
      <c r="Q40" s="5">
        <v>85</v>
      </c>
      <c r="R40" s="6">
        <v>0.92600000000000005</v>
      </c>
      <c r="S40" s="5">
        <v>95</v>
      </c>
      <c r="T40" s="5">
        <v>65</v>
      </c>
      <c r="U40" s="6">
        <v>0.8</v>
      </c>
      <c r="V40" s="5">
        <v>80</v>
      </c>
    </row>
    <row r="41" spans="1:22" x14ac:dyDescent="0.35">
      <c r="A41" t="s">
        <v>66</v>
      </c>
      <c r="B41" s="4" t="s">
        <v>29</v>
      </c>
      <c r="C41" s="4" t="s">
        <v>29</v>
      </c>
      <c r="D41" s="5">
        <v>5</v>
      </c>
      <c r="E41" s="5">
        <v>10</v>
      </c>
      <c r="F41" s="6">
        <v>0.9</v>
      </c>
      <c r="G41" s="5">
        <v>10</v>
      </c>
      <c r="H41" s="5">
        <v>20</v>
      </c>
      <c r="I41" s="6">
        <v>0.78300000000000003</v>
      </c>
      <c r="J41" s="5">
        <v>25</v>
      </c>
      <c r="K41" s="5">
        <v>10</v>
      </c>
      <c r="L41" s="6">
        <v>0.90900000000000003</v>
      </c>
      <c r="M41" s="5">
        <v>10</v>
      </c>
      <c r="N41" s="5">
        <v>10</v>
      </c>
      <c r="O41" s="6">
        <v>0.91700000000000004</v>
      </c>
      <c r="P41" s="5">
        <v>10</v>
      </c>
      <c r="Q41" s="5">
        <v>25</v>
      </c>
      <c r="R41" s="6">
        <v>1</v>
      </c>
      <c r="S41" s="5">
        <v>25</v>
      </c>
      <c r="T41" s="5">
        <v>10</v>
      </c>
      <c r="U41" s="6">
        <v>1</v>
      </c>
      <c r="V41" s="5">
        <v>10</v>
      </c>
    </row>
    <row r="42" spans="1:22" x14ac:dyDescent="0.35">
      <c r="A42" s="9" t="s">
        <v>67</v>
      </c>
      <c r="B42" s="7">
        <v>3020</v>
      </c>
      <c r="C42" s="8">
        <v>0.82599999999999996</v>
      </c>
      <c r="D42" s="7">
        <v>3655</v>
      </c>
      <c r="E42" s="7">
        <v>2970</v>
      </c>
      <c r="F42" s="8">
        <v>0.83599999999999997</v>
      </c>
      <c r="G42" s="7">
        <v>3550</v>
      </c>
      <c r="H42" s="7">
        <v>2295</v>
      </c>
      <c r="I42" s="8">
        <v>0.82</v>
      </c>
      <c r="J42" s="7">
        <v>2795</v>
      </c>
      <c r="K42" s="7">
        <v>2480</v>
      </c>
      <c r="L42" s="8">
        <v>0.80300000000000005</v>
      </c>
      <c r="M42" s="7">
        <v>3085</v>
      </c>
      <c r="N42" s="7">
        <v>2715</v>
      </c>
      <c r="O42" s="8">
        <v>0.85</v>
      </c>
      <c r="P42" s="7">
        <v>3195</v>
      </c>
      <c r="Q42" s="7">
        <v>3500</v>
      </c>
      <c r="R42" s="8">
        <v>0.89300000000000002</v>
      </c>
      <c r="S42" s="7">
        <v>3920</v>
      </c>
      <c r="T42" s="7">
        <v>2745</v>
      </c>
      <c r="U42" s="8">
        <v>0.85699999999999998</v>
      </c>
      <c r="V42" s="7">
        <v>3205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92</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5">
        <v>5</v>
      </c>
      <c r="E5" s="5">
        <v>10</v>
      </c>
      <c r="F5" s="6">
        <v>1</v>
      </c>
      <c r="G5" s="5">
        <v>10</v>
      </c>
      <c r="H5" s="5">
        <v>10</v>
      </c>
      <c r="I5" s="6">
        <v>1</v>
      </c>
      <c r="J5" s="5">
        <v>10</v>
      </c>
      <c r="K5" s="5">
        <v>10</v>
      </c>
      <c r="L5" s="6">
        <v>0.92300000000000004</v>
      </c>
      <c r="M5" s="5">
        <v>15</v>
      </c>
      <c r="N5" s="4" t="s">
        <v>29</v>
      </c>
      <c r="O5" s="4" t="s">
        <v>29</v>
      </c>
      <c r="P5" s="4" t="s">
        <v>29</v>
      </c>
      <c r="Q5" s="5">
        <v>20</v>
      </c>
      <c r="R5" s="6">
        <v>0.86399999999999999</v>
      </c>
      <c r="S5" s="5">
        <v>20</v>
      </c>
      <c r="T5" s="5">
        <v>20</v>
      </c>
      <c r="U5" s="6">
        <v>1</v>
      </c>
      <c r="V5" s="5">
        <v>20</v>
      </c>
    </row>
    <row r="6" spans="1:22" x14ac:dyDescent="0.35">
      <c r="A6" t="s">
        <v>31</v>
      </c>
      <c r="B6" s="5">
        <v>105</v>
      </c>
      <c r="C6" s="6">
        <v>0.91400000000000003</v>
      </c>
      <c r="D6" s="5">
        <v>115</v>
      </c>
      <c r="E6" s="5">
        <v>95</v>
      </c>
      <c r="F6" s="6">
        <v>0.81699999999999995</v>
      </c>
      <c r="G6" s="5">
        <v>115</v>
      </c>
      <c r="H6" s="5">
        <v>55</v>
      </c>
      <c r="I6" s="6">
        <v>0.82799999999999996</v>
      </c>
      <c r="J6" s="5">
        <v>65</v>
      </c>
      <c r="K6" s="5">
        <v>65</v>
      </c>
      <c r="L6" s="6">
        <v>0.86299999999999999</v>
      </c>
      <c r="M6" s="5">
        <v>75</v>
      </c>
      <c r="N6" s="5">
        <v>80</v>
      </c>
      <c r="O6" s="6">
        <v>0.95199999999999996</v>
      </c>
      <c r="P6" s="5">
        <v>85</v>
      </c>
      <c r="Q6" s="5">
        <v>85</v>
      </c>
      <c r="R6" s="6">
        <v>0.94399999999999995</v>
      </c>
      <c r="S6" s="5">
        <v>90</v>
      </c>
      <c r="T6" s="5">
        <v>85</v>
      </c>
      <c r="U6" s="6">
        <v>0.86</v>
      </c>
      <c r="V6" s="5">
        <v>100</v>
      </c>
    </row>
    <row r="7" spans="1:22" x14ac:dyDescent="0.35">
      <c r="A7" t="s">
        <v>32</v>
      </c>
      <c r="B7" s="4" t="s">
        <v>30</v>
      </c>
      <c r="C7" s="4" t="s">
        <v>30</v>
      </c>
      <c r="D7" s="5">
        <v>0</v>
      </c>
      <c r="E7" s="5">
        <v>0</v>
      </c>
      <c r="F7" s="6">
        <v>0</v>
      </c>
      <c r="G7" s="4" t="s">
        <v>29</v>
      </c>
      <c r="H7" s="4" t="s">
        <v>29</v>
      </c>
      <c r="I7" s="4" t="s">
        <v>29</v>
      </c>
      <c r="J7" s="4" t="s">
        <v>29</v>
      </c>
      <c r="K7" s="5">
        <v>5</v>
      </c>
      <c r="L7" s="6">
        <v>0.85699999999999998</v>
      </c>
      <c r="M7" s="5">
        <v>5</v>
      </c>
      <c r="N7" s="4" t="s">
        <v>29</v>
      </c>
      <c r="O7" s="4" t="s">
        <v>29</v>
      </c>
      <c r="P7" s="4" t="s">
        <v>29</v>
      </c>
      <c r="Q7" s="5">
        <v>5</v>
      </c>
      <c r="R7" s="6">
        <v>0.83299999999999996</v>
      </c>
      <c r="S7" s="5">
        <v>5</v>
      </c>
      <c r="T7" s="4" t="s">
        <v>29</v>
      </c>
      <c r="U7" s="4" t="s">
        <v>29</v>
      </c>
      <c r="V7" s="5">
        <v>15</v>
      </c>
    </row>
    <row r="8" spans="1:22" x14ac:dyDescent="0.35">
      <c r="A8" t="s">
        <v>33</v>
      </c>
      <c r="B8" s="4" t="s">
        <v>29</v>
      </c>
      <c r="C8" s="4" t="s">
        <v>29</v>
      </c>
      <c r="D8" s="4" t="s">
        <v>29</v>
      </c>
      <c r="E8" s="4" t="s">
        <v>29</v>
      </c>
      <c r="F8" s="4" t="s">
        <v>29</v>
      </c>
      <c r="G8" s="4" t="s">
        <v>29</v>
      </c>
      <c r="H8" s="4" t="s">
        <v>30</v>
      </c>
      <c r="I8" s="4" t="s">
        <v>30</v>
      </c>
      <c r="J8" s="5">
        <v>0</v>
      </c>
      <c r="K8" s="4" t="s">
        <v>29</v>
      </c>
      <c r="L8" s="4" t="s">
        <v>29</v>
      </c>
      <c r="M8" s="4" t="s">
        <v>29</v>
      </c>
      <c r="N8" s="5">
        <v>5</v>
      </c>
      <c r="O8" s="6">
        <v>0.85699999999999998</v>
      </c>
      <c r="P8" s="5">
        <v>5</v>
      </c>
      <c r="Q8" s="4" t="s">
        <v>29</v>
      </c>
      <c r="R8" s="4" t="s">
        <v>29</v>
      </c>
      <c r="S8" s="4" t="s">
        <v>29</v>
      </c>
      <c r="T8" s="5">
        <v>15</v>
      </c>
      <c r="U8" s="6">
        <v>1</v>
      </c>
      <c r="V8" s="5">
        <v>15</v>
      </c>
    </row>
    <row r="9" spans="1:22" x14ac:dyDescent="0.35">
      <c r="A9" t="s">
        <v>34</v>
      </c>
      <c r="B9" s="4" t="s">
        <v>29</v>
      </c>
      <c r="C9" s="4" t="s">
        <v>29</v>
      </c>
      <c r="D9" s="4" t="s">
        <v>29</v>
      </c>
      <c r="E9" s="4" t="s">
        <v>30</v>
      </c>
      <c r="F9" s="4" t="s">
        <v>30</v>
      </c>
      <c r="G9" s="5">
        <v>0</v>
      </c>
      <c r="H9" s="5">
        <v>0</v>
      </c>
      <c r="I9" s="6">
        <v>0</v>
      </c>
      <c r="J9" s="4" t="s">
        <v>29</v>
      </c>
      <c r="K9" s="4" t="s">
        <v>30</v>
      </c>
      <c r="L9" s="4" t="s">
        <v>30</v>
      </c>
      <c r="M9" s="5">
        <v>0</v>
      </c>
      <c r="N9" s="4" t="s">
        <v>29</v>
      </c>
      <c r="O9" s="4" t="s">
        <v>29</v>
      </c>
      <c r="P9" s="4" t="s">
        <v>29</v>
      </c>
      <c r="Q9" s="4" t="s">
        <v>30</v>
      </c>
      <c r="R9" s="4" t="s">
        <v>30</v>
      </c>
      <c r="S9" s="5">
        <v>0</v>
      </c>
      <c r="T9" s="4" t="s">
        <v>30</v>
      </c>
      <c r="U9" s="4" t="s">
        <v>30</v>
      </c>
      <c r="V9" s="5">
        <v>0</v>
      </c>
    </row>
    <row r="10" spans="1:22" x14ac:dyDescent="0.35">
      <c r="A10" t="s">
        <v>35</v>
      </c>
      <c r="B10" s="5">
        <v>0</v>
      </c>
      <c r="C10" s="6">
        <v>0</v>
      </c>
      <c r="D10" s="4" t="s">
        <v>29</v>
      </c>
      <c r="E10" s="4" t="s">
        <v>29</v>
      </c>
      <c r="F10" s="4" t="s">
        <v>29</v>
      </c>
      <c r="G10" s="4" t="s">
        <v>29</v>
      </c>
      <c r="H10" s="4" t="s">
        <v>30</v>
      </c>
      <c r="I10" s="4" t="s">
        <v>30</v>
      </c>
      <c r="J10" s="5">
        <v>0</v>
      </c>
      <c r="K10" s="4" t="s">
        <v>30</v>
      </c>
      <c r="L10" s="4" t="s">
        <v>30</v>
      </c>
      <c r="M10" s="5">
        <v>0</v>
      </c>
      <c r="N10" s="5">
        <v>5</v>
      </c>
      <c r="O10" s="6">
        <v>0.77800000000000002</v>
      </c>
      <c r="P10" s="5">
        <v>10</v>
      </c>
      <c r="Q10" s="4" t="s">
        <v>30</v>
      </c>
      <c r="R10" s="4" t="s">
        <v>30</v>
      </c>
      <c r="S10" s="5">
        <v>0</v>
      </c>
      <c r="T10" s="5">
        <v>0</v>
      </c>
      <c r="U10" s="6">
        <v>0</v>
      </c>
      <c r="V10" s="4" t="s">
        <v>29</v>
      </c>
    </row>
    <row r="11" spans="1:22" x14ac:dyDescent="0.35">
      <c r="A11" t="s">
        <v>36</v>
      </c>
      <c r="B11" s="5">
        <v>10</v>
      </c>
      <c r="C11" s="6">
        <v>0.84599999999999997</v>
      </c>
      <c r="D11" s="5">
        <v>15</v>
      </c>
      <c r="E11" s="5">
        <v>15</v>
      </c>
      <c r="F11" s="6">
        <v>0.68</v>
      </c>
      <c r="G11" s="5">
        <v>25</v>
      </c>
      <c r="H11" s="4" t="s">
        <v>29</v>
      </c>
      <c r="I11" s="4" t="s">
        <v>29</v>
      </c>
      <c r="J11" s="4" t="s">
        <v>29</v>
      </c>
      <c r="K11" s="5">
        <v>10</v>
      </c>
      <c r="L11" s="6">
        <v>0.75</v>
      </c>
      <c r="M11" s="5">
        <v>10</v>
      </c>
      <c r="N11" s="5">
        <v>10</v>
      </c>
      <c r="O11" s="6">
        <v>1</v>
      </c>
      <c r="P11" s="5">
        <v>10</v>
      </c>
      <c r="Q11" s="5">
        <v>15</v>
      </c>
      <c r="R11" s="6">
        <v>0.92900000000000005</v>
      </c>
      <c r="S11" s="5">
        <v>15</v>
      </c>
      <c r="T11" s="5">
        <v>15</v>
      </c>
      <c r="U11" s="6">
        <v>0.75</v>
      </c>
      <c r="V11" s="5">
        <v>20</v>
      </c>
    </row>
    <row r="12" spans="1:22" x14ac:dyDescent="0.35">
      <c r="A12" t="s">
        <v>37</v>
      </c>
      <c r="B12" s="4" t="s">
        <v>29</v>
      </c>
      <c r="C12" s="4" t="s">
        <v>29</v>
      </c>
      <c r="D12" s="4" t="s">
        <v>29</v>
      </c>
      <c r="E12" s="4" t="s">
        <v>29</v>
      </c>
      <c r="F12" s="4" t="s">
        <v>29</v>
      </c>
      <c r="G12" s="4" t="s">
        <v>29</v>
      </c>
      <c r="H12" s="4" t="s">
        <v>29</v>
      </c>
      <c r="I12" s="4" t="s">
        <v>29</v>
      </c>
      <c r="J12" s="4" t="s">
        <v>29</v>
      </c>
      <c r="K12" s="5">
        <v>5</v>
      </c>
      <c r="L12" s="6">
        <v>0.85699999999999998</v>
      </c>
      <c r="M12" s="5">
        <v>5</v>
      </c>
      <c r="N12" s="5">
        <v>10</v>
      </c>
      <c r="O12" s="6">
        <v>1</v>
      </c>
      <c r="P12" s="5">
        <v>10</v>
      </c>
      <c r="Q12" s="4" t="s">
        <v>30</v>
      </c>
      <c r="R12" s="4" t="s">
        <v>30</v>
      </c>
      <c r="S12" s="5">
        <v>0</v>
      </c>
      <c r="T12" s="5">
        <v>0</v>
      </c>
      <c r="U12" s="6">
        <v>0</v>
      </c>
      <c r="V12" s="4" t="s">
        <v>29</v>
      </c>
    </row>
    <row r="13" spans="1:22" x14ac:dyDescent="0.35">
      <c r="A13" t="s">
        <v>38</v>
      </c>
      <c r="B13" s="5">
        <v>10</v>
      </c>
      <c r="C13" s="6">
        <v>1</v>
      </c>
      <c r="D13" s="5">
        <v>10</v>
      </c>
      <c r="E13" s="4" t="s">
        <v>30</v>
      </c>
      <c r="F13" s="4" t="s">
        <v>30</v>
      </c>
      <c r="G13" s="5">
        <v>0</v>
      </c>
      <c r="H13" s="4" t="s">
        <v>30</v>
      </c>
      <c r="I13" s="4" t="s">
        <v>30</v>
      </c>
      <c r="J13" s="5">
        <v>0</v>
      </c>
      <c r="K13" s="5">
        <v>0</v>
      </c>
      <c r="L13" s="6">
        <v>0</v>
      </c>
      <c r="M13" s="4" t="s">
        <v>29</v>
      </c>
      <c r="N13" s="5">
        <v>0</v>
      </c>
      <c r="O13" s="6">
        <v>0</v>
      </c>
      <c r="P13" s="4" t="s">
        <v>29</v>
      </c>
      <c r="Q13" s="4" t="s">
        <v>30</v>
      </c>
      <c r="R13" s="4" t="s">
        <v>30</v>
      </c>
      <c r="S13" s="5">
        <v>0</v>
      </c>
      <c r="T13" s="5">
        <v>0</v>
      </c>
      <c r="U13" s="6">
        <v>0</v>
      </c>
      <c r="V13" s="4" t="s">
        <v>29</v>
      </c>
    </row>
    <row r="14" spans="1:22" x14ac:dyDescent="0.35">
      <c r="A14" t="s">
        <v>39</v>
      </c>
      <c r="B14" s="4" t="s">
        <v>30</v>
      </c>
      <c r="C14" s="4" t="s">
        <v>30</v>
      </c>
      <c r="D14" s="5">
        <v>0</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5">
        <v>35</v>
      </c>
      <c r="C15" s="6">
        <v>0.90200000000000002</v>
      </c>
      <c r="D15" s="5">
        <v>40</v>
      </c>
      <c r="E15" s="5">
        <v>35</v>
      </c>
      <c r="F15" s="6">
        <v>0.88100000000000001</v>
      </c>
      <c r="G15" s="5">
        <v>40</v>
      </c>
      <c r="H15" s="5">
        <v>20</v>
      </c>
      <c r="I15" s="6">
        <v>0.79200000000000004</v>
      </c>
      <c r="J15" s="5">
        <v>25</v>
      </c>
      <c r="K15" s="5">
        <v>15</v>
      </c>
      <c r="L15" s="6">
        <v>1</v>
      </c>
      <c r="M15" s="5">
        <v>15</v>
      </c>
      <c r="N15" s="5">
        <v>15</v>
      </c>
      <c r="O15" s="6">
        <v>0.94099999999999995</v>
      </c>
      <c r="P15" s="5">
        <v>15</v>
      </c>
      <c r="Q15" s="5">
        <v>30</v>
      </c>
      <c r="R15" s="6">
        <v>0.96899999999999997</v>
      </c>
      <c r="S15" s="5">
        <v>30</v>
      </c>
      <c r="T15" s="5">
        <v>40</v>
      </c>
      <c r="U15" s="6">
        <v>0.91100000000000003</v>
      </c>
      <c r="V15" s="5">
        <v>45</v>
      </c>
    </row>
    <row r="16" spans="1:22" x14ac:dyDescent="0.35">
      <c r="A16" t="s">
        <v>41</v>
      </c>
      <c r="B16" s="4" t="s">
        <v>30</v>
      </c>
      <c r="C16" s="4" t="s">
        <v>30</v>
      </c>
      <c r="D16" s="5">
        <v>0</v>
      </c>
      <c r="E16" s="4" t="s">
        <v>30</v>
      </c>
      <c r="F16" s="4" t="s">
        <v>30</v>
      </c>
      <c r="G16" s="5">
        <v>0</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29</v>
      </c>
      <c r="F17" s="4" t="s">
        <v>29</v>
      </c>
      <c r="G17" s="4" t="s">
        <v>29</v>
      </c>
      <c r="H17" s="5">
        <v>0</v>
      </c>
      <c r="I17" s="6">
        <v>0</v>
      </c>
      <c r="J17" s="4" t="s">
        <v>29</v>
      </c>
      <c r="K17" s="4" t="s">
        <v>29</v>
      </c>
      <c r="L17" s="4" t="s">
        <v>29</v>
      </c>
      <c r="M17" s="4" t="s">
        <v>29</v>
      </c>
      <c r="N17" s="4" t="s">
        <v>30</v>
      </c>
      <c r="O17" s="4" t="s">
        <v>30</v>
      </c>
      <c r="P17" s="5">
        <v>0</v>
      </c>
      <c r="Q17" s="4" t="s">
        <v>29</v>
      </c>
      <c r="R17" s="4" t="s">
        <v>29</v>
      </c>
      <c r="S17" s="4" t="s">
        <v>29</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29</v>
      </c>
      <c r="L18" s="4" t="s">
        <v>29</v>
      </c>
      <c r="M18" s="4" t="s">
        <v>29</v>
      </c>
      <c r="N18" s="4" t="s">
        <v>30</v>
      </c>
      <c r="O18" s="4" t="s">
        <v>30</v>
      </c>
      <c r="P18" s="5">
        <v>0</v>
      </c>
      <c r="Q18" s="4" t="s">
        <v>29</v>
      </c>
      <c r="R18" s="4" t="s">
        <v>29</v>
      </c>
      <c r="S18" s="4" t="s">
        <v>29</v>
      </c>
      <c r="T18" s="4" t="s">
        <v>30</v>
      </c>
      <c r="U18" s="4" t="s">
        <v>30</v>
      </c>
      <c r="V18" s="5">
        <v>0</v>
      </c>
    </row>
    <row r="19" spans="1:22" x14ac:dyDescent="0.35">
      <c r="A19" t="s">
        <v>44</v>
      </c>
      <c r="B19" s="4" t="s">
        <v>29</v>
      </c>
      <c r="C19" s="4" t="s">
        <v>29</v>
      </c>
      <c r="D19" s="4" t="s">
        <v>29</v>
      </c>
      <c r="E19" s="4" t="s">
        <v>29</v>
      </c>
      <c r="F19" s="4" t="s">
        <v>29</v>
      </c>
      <c r="G19" s="4" t="s">
        <v>29</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5">
        <v>20</v>
      </c>
      <c r="C22" s="6">
        <v>0.81799999999999995</v>
      </c>
      <c r="D22" s="5">
        <v>20</v>
      </c>
      <c r="E22" s="5">
        <v>20</v>
      </c>
      <c r="F22" s="6">
        <v>0.8</v>
      </c>
      <c r="G22" s="5">
        <v>25</v>
      </c>
      <c r="H22" s="5">
        <v>20</v>
      </c>
      <c r="I22" s="6">
        <v>0.90500000000000003</v>
      </c>
      <c r="J22" s="5">
        <v>20</v>
      </c>
      <c r="K22" s="5">
        <v>5</v>
      </c>
      <c r="L22" s="6">
        <v>0.5</v>
      </c>
      <c r="M22" s="5">
        <v>10</v>
      </c>
      <c r="N22" s="4" t="s">
        <v>29</v>
      </c>
      <c r="O22" s="4" t="s">
        <v>29</v>
      </c>
      <c r="P22" s="4" t="s">
        <v>29</v>
      </c>
      <c r="Q22" s="5">
        <v>10</v>
      </c>
      <c r="R22" s="6">
        <v>0.78600000000000003</v>
      </c>
      <c r="S22" s="5">
        <v>15</v>
      </c>
      <c r="T22" s="5">
        <v>10</v>
      </c>
      <c r="U22" s="6">
        <v>0.83299999999999996</v>
      </c>
      <c r="V22" s="5">
        <v>10</v>
      </c>
    </row>
    <row r="23" spans="1:22" x14ac:dyDescent="0.35">
      <c r="A23" t="s">
        <v>48</v>
      </c>
      <c r="B23" s="4" t="s">
        <v>30</v>
      </c>
      <c r="C23" s="4" t="s">
        <v>30</v>
      </c>
      <c r="D23" s="5">
        <v>0</v>
      </c>
      <c r="E23" s="4" t="s">
        <v>29</v>
      </c>
      <c r="F23" s="4" t="s">
        <v>29</v>
      </c>
      <c r="G23" s="4" t="s">
        <v>29</v>
      </c>
      <c r="H23" s="5">
        <v>0</v>
      </c>
      <c r="I23" s="6">
        <v>0</v>
      </c>
      <c r="J23" s="4" t="s">
        <v>29</v>
      </c>
      <c r="K23" s="4" t="s">
        <v>29</v>
      </c>
      <c r="L23" s="4" t="s">
        <v>29</v>
      </c>
      <c r="M23" s="4" t="s">
        <v>29</v>
      </c>
      <c r="N23" s="4" t="s">
        <v>30</v>
      </c>
      <c r="O23" s="4" t="s">
        <v>30</v>
      </c>
      <c r="P23" s="5">
        <v>0</v>
      </c>
      <c r="Q23" s="4" t="s">
        <v>30</v>
      </c>
      <c r="R23" s="4" t="s">
        <v>30</v>
      </c>
      <c r="S23" s="5">
        <v>0</v>
      </c>
      <c r="T23" s="4" t="s">
        <v>30</v>
      </c>
      <c r="U23" s="4" t="s">
        <v>30</v>
      </c>
      <c r="V23" s="5">
        <v>0</v>
      </c>
    </row>
    <row r="24" spans="1:22" x14ac:dyDescent="0.35">
      <c r="A24" t="s">
        <v>49</v>
      </c>
      <c r="B24" s="4" t="s">
        <v>29</v>
      </c>
      <c r="C24" s="4" t="s">
        <v>29</v>
      </c>
      <c r="D24" s="4" t="s">
        <v>29</v>
      </c>
      <c r="E24" s="4" t="s">
        <v>30</v>
      </c>
      <c r="F24" s="4" t="s">
        <v>30</v>
      </c>
      <c r="G24" s="5">
        <v>0</v>
      </c>
      <c r="H24" s="4" t="s">
        <v>30</v>
      </c>
      <c r="I24" s="4" t="s">
        <v>30</v>
      </c>
      <c r="J24" s="5">
        <v>0</v>
      </c>
      <c r="K24" s="4" t="s">
        <v>29</v>
      </c>
      <c r="L24" s="4" t="s">
        <v>29</v>
      </c>
      <c r="M24" s="4" t="s">
        <v>29</v>
      </c>
      <c r="N24" s="5">
        <v>0</v>
      </c>
      <c r="O24" s="6">
        <v>0</v>
      </c>
      <c r="P24" s="4" t="s">
        <v>29</v>
      </c>
      <c r="Q24" s="4" t="s">
        <v>29</v>
      </c>
      <c r="R24" s="4" t="s">
        <v>29</v>
      </c>
      <c r="S24" s="4" t="s">
        <v>29</v>
      </c>
      <c r="T24" s="5">
        <v>0</v>
      </c>
      <c r="U24" s="6">
        <v>0</v>
      </c>
      <c r="V24" s="4" t="s">
        <v>29</v>
      </c>
    </row>
    <row r="25" spans="1:22" x14ac:dyDescent="0.35">
      <c r="A25" t="s">
        <v>50</v>
      </c>
      <c r="B25" s="5">
        <v>15</v>
      </c>
      <c r="C25" s="6">
        <v>0.93300000000000005</v>
      </c>
      <c r="D25" s="5">
        <v>15</v>
      </c>
      <c r="E25" s="5">
        <v>20</v>
      </c>
      <c r="F25" s="6">
        <v>0.86399999999999999</v>
      </c>
      <c r="G25" s="5">
        <v>20</v>
      </c>
      <c r="H25" s="5">
        <v>20</v>
      </c>
      <c r="I25" s="6">
        <v>0.84599999999999997</v>
      </c>
      <c r="J25" s="5">
        <v>25</v>
      </c>
      <c r="K25" s="5">
        <v>15</v>
      </c>
      <c r="L25" s="6">
        <v>0.88200000000000001</v>
      </c>
      <c r="M25" s="5">
        <v>15</v>
      </c>
      <c r="N25" s="5">
        <v>15</v>
      </c>
      <c r="O25" s="6">
        <v>0.92900000000000005</v>
      </c>
      <c r="P25" s="5">
        <v>15</v>
      </c>
      <c r="Q25" s="5">
        <v>10</v>
      </c>
      <c r="R25" s="6">
        <v>0.8</v>
      </c>
      <c r="S25" s="5">
        <v>15</v>
      </c>
      <c r="T25" s="5">
        <v>10</v>
      </c>
      <c r="U25" s="6">
        <v>0.57899999999999996</v>
      </c>
      <c r="V25" s="5">
        <v>20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30</v>
      </c>
      <c r="I29" s="4" t="s">
        <v>30</v>
      </c>
      <c r="J29" s="5">
        <v>0</v>
      </c>
      <c r="K29" s="4" t="s">
        <v>30</v>
      </c>
      <c r="L29" s="4" t="s">
        <v>30</v>
      </c>
      <c r="M29" s="5">
        <v>0</v>
      </c>
      <c r="N29" s="4" t="s">
        <v>30</v>
      </c>
      <c r="O29" s="4" t="s">
        <v>30</v>
      </c>
      <c r="P29" s="5">
        <v>0</v>
      </c>
      <c r="Q29" s="5">
        <v>5</v>
      </c>
      <c r="R29" s="6">
        <v>1</v>
      </c>
      <c r="S29" s="5">
        <v>5</v>
      </c>
      <c r="T29" s="5">
        <v>10</v>
      </c>
      <c r="U29" s="6">
        <v>0.9</v>
      </c>
      <c r="V29" s="5">
        <v>10</v>
      </c>
    </row>
    <row r="30" spans="1:22" x14ac:dyDescent="0.35">
      <c r="A30" t="s">
        <v>55</v>
      </c>
      <c r="B30" s="5">
        <v>15</v>
      </c>
      <c r="C30" s="6">
        <v>0.72199999999999998</v>
      </c>
      <c r="D30" s="5">
        <v>20</v>
      </c>
      <c r="E30" s="5">
        <v>20</v>
      </c>
      <c r="F30" s="6">
        <v>0.86399999999999999</v>
      </c>
      <c r="G30" s="5">
        <v>20</v>
      </c>
      <c r="H30" s="5">
        <v>10</v>
      </c>
      <c r="I30" s="6">
        <v>0.75</v>
      </c>
      <c r="J30" s="5">
        <v>15</v>
      </c>
      <c r="K30" s="4" t="s">
        <v>29</v>
      </c>
      <c r="L30" s="4" t="s">
        <v>29</v>
      </c>
      <c r="M30" s="4" t="s">
        <v>29</v>
      </c>
      <c r="N30" s="5">
        <v>5</v>
      </c>
      <c r="O30" s="6">
        <v>0.71399999999999997</v>
      </c>
      <c r="P30" s="5">
        <v>5</v>
      </c>
      <c r="Q30" s="5">
        <v>10</v>
      </c>
      <c r="R30" s="6">
        <v>1</v>
      </c>
      <c r="S30" s="5">
        <v>10</v>
      </c>
      <c r="T30" s="4" t="s">
        <v>29</v>
      </c>
      <c r="U30" s="4" t="s">
        <v>29</v>
      </c>
      <c r="V30" s="4" t="s">
        <v>29</v>
      </c>
    </row>
    <row r="31" spans="1:22" x14ac:dyDescent="0.35">
      <c r="A31" t="s">
        <v>56</v>
      </c>
      <c r="B31" s="4" t="s">
        <v>29</v>
      </c>
      <c r="C31" s="4" t="s">
        <v>29</v>
      </c>
      <c r="D31" s="4" t="s">
        <v>29</v>
      </c>
      <c r="E31" s="4" t="s">
        <v>30</v>
      </c>
      <c r="F31" s="4" t="s">
        <v>30</v>
      </c>
      <c r="G31" s="5">
        <v>0</v>
      </c>
      <c r="H31" s="4" t="s">
        <v>29</v>
      </c>
      <c r="I31" s="4" t="s">
        <v>29</v>
      </c>
      <c r="J31" s="5">
        <v>5</v>
      </c>
      <c r="K31" s="4" t="s">
        <v>29</v>
      </c>
      <c r="L31" s="4" t="s">
        <v>29</v>
      </c>
      <c r="M31" s="5">
        <v>10</v>
      </c>
      <c r="N31" s="5">
        <v>0</v>
      </c>
      <c r="O31" s="6">
        <v>0</v>
      </c>
      <c r="P31" s="4" t="s">
        <v>29</v>
      </c>
      <c r="Q31" s="4" t="s">
        <v>30</v>
      </c>
      <c r="R31" s="4" t="s">
        <v>30</v>
      </c>
      <c r="S31" s="5">
        <v>0</v>
      </c>
      <c r="T31" s="4" t="s">
        <v>30</v>
      </c>
      <c r="U31" s="4" t="s">
        <v>30</v>
      </c>
      <c r="V31" s="5">
        <v>0</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5">
        <v>0</v>
      </c>
      <c r="U32" s="6">
        <v>0</v>
      </c>
      <c r="V32" s="4" t="s">
        <v>29</v>
      </c>
    </row>
    <row r="33" spans="1:22" x14ac:dyDescent="0.35">
      <c r="A33" t="s">
        <v>58</v>
      </c>
      <c r="B33" s="5">
        <v>5</v>
      </c>
      <c r="C33" s="6">
        <v>0.85699999999999998</v>
      </c>
      <c r="D33" s="5">
        <v>5</v>
      </c>
      <c r="E33" s="4" t="s">
        <v>30</v>
      </c>
      <c r="F33" s="4" t="s">
        <v>30</v>
      </c>
      <c r="G33" s="5">
        <v>0</v>
      </c>
      <c r="H33" s="4" t="s">
        <v>29</v>
      </c>
      <c r="I33" s="4" t="s">
        <v>29</v>
      </c>
      <c r="J33" s="4" t="s">
        <v>29</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4" t="s">
        <v>29</v>
      </c>
      <c r="C34" s="4" t="s">
        <v>29</v>
      </c>
      <c r="D34" s="4" t="s">
        <v>29</v>
      </c>
      <c r="E34" s="4" t="s">
        <v>30</v>
      </c>
      <c r="F34" s="4" t="s">
        <v>30</v>
      </c>
      <c r="G34" s="5">
        <v>0</v>
      </c>
      <c r="H34" s="4" t="s">
        <v>29</v>
      </c>
      <c r="I34" s="4" t="s">
        <v>29</v>
      </c>
      <c r="J34" s="4" t="s">
        <v>29</v>
      </c>
      <c r="K34" s="4" t="s">
        <v>30</v>
      </c>
      <c r="L34" s="4" t="s">
        <v>30</v>
      </c>
      <c r="M34" s="5">
        <v>0</v>
      </c>
      <c r="N34" s="4" t="s">
        <v>29</v>
      </c>
      <c r="O34" s="4" t="s">
        <v>29</v>
      </c>
      <c r="P34" s="5">
        <v>5</v>
      </c>
      <c r="Q34" s="4" t="s">
        <v>30</v>
      </c>
      <c r="R34" s="4" t="s">
        <v>30</v>
      </c>
      <c r="S34" s="5">
        <v>0</v>
      </c>
      <c r="T34" s="4" t="s">
        <v>29</v>
      </c>
      <c r="U34" s="4" t="s">
        <v>29</v>
      </c>
      <c r="V34" s="4" t="s">
        <v>29</v>
      </c>
    </row>
    <row r="35" spans="1:22" x14ac:dyDescent="0.35">
      <c r="A35" t="s">
        <v>60</v>
      </c>
      <c r="B35" s="4" t="s">
        <v>30</v>
      </c>
      <c r="C35" s="4" t="s">
        <v>30</v>
      </c>
      <c r="D35" s="5">
        <v>0</v>
      </c>
      <c r="E35" s="4" t="s">
        <v>30</v>
      </c>
      <c r="F35" s="4" t="s">
        <v>30</v>
      </c>
      <c r="G35" s="5">
        <v>0</v>
      </c>
      <c r="H35" s="4" t="s">
        <v>30</v>
      </c>
      <c r="I35" s="4" t="s">
        <v>30</v>
      </c>
      <c r="J35" s="5">
        <v>0</v>
      </c>
      <c r="K35" s="4" t="s">
        <v>30</v>
      </c>
      <c r="L35" s="4" t="s">
        <v>30</v>
      </c>
      <c r="M35" s="5">
        <v>0</v>
      </c>
      <c r="N35" s="5">
        <v>10</v>
      </c>
      <c r="O35" s="6">
        <v>0.88900000000000001</v>
      </c>
      <c r="P35" s="5">
        <v>10</v>
      </c>
      <c r="Q35" s="4" t="s">
        <v>30</v>
      </c>
      <c r="R35" s="4" t="s">
        <v>30</v>
      </c>
      <c r="S35" s="5">
        <v>0</v>
      </c>
      <c r="T35" s="4" t="s">
        <v>30</v>
      </c>
      <c r="U35" s="4" t="s">
        <v>30</v>
      </c>
      <c r="V35" s="5">
        <v>0</v>
      </c>
    </row>
    <row r="36" spans="1:22" x14ac:dyDescent="0.35">
      <c r="A36" t="s">
        <v>61</v>
      </c>
      <c r="B36" s="4" t="s">
        <v>29</v>
      </c>
      <c r="C36" s="4" t="s">
        <v>29</v>
      </c>
      <c r="D36" s="4" t="s">
        <v>29</v>
      </c>
      <c r="E36" s="4" t="s">
        <v>30</v>
      </c>
      <c r="F36" s="4" t="s">
        <v>30</v>
      </c>
      <c r="G36" s="5">
        <v>0</v>
      </c>
      <c r="H36" s="4" t="s">
        <v>30</v>
      </c>
      <c r="I36" s="4" t="s">
        <v>30</v>
      </c>
      <c r="J36" s="5">
        <v>0</v>
      </c>
      <c r="K36" s="4" t="s">
        <v>30</v>
      </c>
      <c r="L36" s="4" t="s">
        <v>30</v>
      </c>
      <c r="M36" s="5">
        <v>0</v>
      </c>
      <c r="N36" s="4" t="s">
        <v>29</v>
      </c>
      <c r="O36" s="4" t="s">
        <v>29</v>
      </c>
      <c r="P36" s="4" t="s">
        <v>29</v>
      </c>
      <c r="Q36" s="4" t="s">
        <v>30</v>
      </c>
      <c r="R36" s="4" t="s">
        <v>30</v>
      </c>
      <c r="S36" s="5">
        <v>0</v>
      </c>
      <c r="T36" s="4" t="s">
        <v>29</v>
      </c>
      <c r="U36" s="4" t="s">
        <v>29</v>
      </c>
      <c r="V36" s="5">
        <v>10</v>
      </c>
    </row>
    <row r="37" spans="1:22" x14ac:dyDescent="0.35">
      <c r="A37" t="s">
        <v>62</v>
      </c>
      <c r="B37" s="5">
        <v>15</v>
      </c>
      <c r="C37" s="6">
        <v>0.88900000000000001</v>
      </c>
      <c r="D37" s="5">
        <v>20</v>
      </c>
      <c r="E37" s="5">
        <v>5</v>
      </c>
      <c r="F37" s="6">
        <v>0.6</v>
      </c>
      <c r="G37" s="5">
        <v>10</v>
      </c>
      <c r="H37" s="5">
        <v>5</v>
      </c>
      <c r="I37" s="6">
        <v>0.75</v>
      </c>
      <c r="J37" s="5">
        <v>10</v>
      </c>
      <c r="K37" s="5">
        <v>5</v>
      </c>
      <c r="L37" s="6">
        <v>1</v>
      </c>
      <c r="M37" s="5">
        <v>5</v>
      </c>
      <c r="N37" s="4" t="s">
        <v>29</v>
      </c>
      <c r="O37" s="4" t="s">
        <v>29</v>
      </c>
      <c r="P37" s="5">
        <v>5</v>
      </c>
      <c r="Q37" s="4" t="s">
        <v>29</v>
      </c>
      <c r="R37" s="4" t="s">
        <v>29</v>
      </c>
      <c r="S37" s="4" t="s">
        <v>29</v>
      </c>
      <c r="T37" s="5">
        <v>10</v>
      </c>
      <c r="U37" s="6">
        <v>1</v>
      </c>
      <c r="V37" s="5">
        <v>10</v>
      </c>
    </row>
    <row r="38" spans="1:22" x14ac:dyDescent="0.35">
      <c r="A38" t="s">
        <v>63</v>
      </c>
      <c r="B38" s="5">
        <v>10</v>
      </c>
      <c r="C38" s="6">
        <v>0.64700000000000002</v>
      </c>
      <c r="D38" s="5">
        <v>15</v>
      </c>
      <c r="E38" s="5">
        <v>10</v>
      </c>
      <c r="F38" s="6">
        <v>0.379</v>
      </c>
      <c r="G38" s="5">
        <v>30</v>
      </c>
      <c r="H38" s="5">
        <v>15</v>
      </c>
      <c r="I38" s="6">
        <v>0.76500000000000001</v>
      </c>
      <c r="J38" s="5">
        <v>15</v>
      </c>
      <c r="K38" s="5">
        <v>15</v>
      </c>
      <c r="L38" s="6">
        <v>0.86699999999999999</v>
      </c>
      <c r="M38" s="5">
        <v>15</v>
      </c>
      <c r="N38" s="5">
        <v>25</v>
      </c>
      <c r="O38" s="6">
        <v>1</v>
      </c>
      <c r="P38" s="5">
        <v>25</v>
      </c>
      <c r="Q38" s="5">
        <v>10</v>
      </c>
      <c r="R38" s="6">
        <v>0.9</v>
      </c>
      <c r="S38" s="5">
        <v>10</v>
      </c>
      <c r="T38" s="5">
        <v>15</v>
      </c>
      <c r="U38" s="6">
        <v>0.76500000000000001</v>
      </c>
      <c r="V38" s="5">
        <v>15</v>
      </c>
    </row>
    <row r="39" spans="1:22" x14ac:dyDescent="0.35">
      <c r="A39" t="s">
        <v>64</v>
      </c>
      <c r="B39" s="4" t="s">
        <v>30</v>
      </c>
      <c r="C39" s="4" t="s">
        <v>30</v>
      </c>
      <c r="D39" s="5">
        <v>0</v>
      </c>
      <c r="E39" s="4" t="s">
        <v>30</v>
      </c>
      <c r="F39" s="4" t="s">
        <v>30</v>
      </c>
      <c r="G39" s="5">
        <v>0</v>
      </c>
      <c r="H39" s="4" t="s">
        <v>30</v>
      </c>
      <c r="I39" s="4" t="s">
        <v>30</v>
      </c>
      <c r="J39" s="5">
        <v>0</v>
      </c>
      <c r="K39" s="4" t="s">
        <v>30</v>
      </c>
      <c r="L39" s="4" t="s">
        <v>30</v>
      </c>
      <c r="M39" s="5">
        <v>0</v>
      </c>
      <c r="N39" s="4" t="s">
        <v>30</v>
      </c>
      <c r="O39" s="4" t="s">
        <v>30</v>
      </c>
      <c r="P39" s="5">
        <v>0</v>
      </c>
      <c r="Q39" s="4" t="s">
        <v>30</v>
      </c>
      <c r="R39" s="4" t="s">
        <v>30</v>
      </c>
      <c r="S39" s="5">
        <v>0</v>
      </c>
      <c r="T39" s="4" t="s">
        <v>29</v>
      </c>
      <c r="U39" s="4" t="s">
        <v>29</v>
      </c>
      <c r="V39" s="4" t="s">
        <v>29</v>
      </c>
    </row>
    <row r="40" spans="1:22" x14ac:dyDescent="0.35">
      <c r="A40" t="s">
        <v>65</v>
      </c>
      <c r="B40" s="4" t="s">
        <v>29</v>
      </c>
      <c r="C40" s="4" t="s">
        <v>29</v>
      </c>
      <c r="D40" s="4" t="s">
        <v>29</v>
      </c>
      <c r="E40" s="4" t="s">
        <v>29</v>
      </c>
      <c r="F40" s="4" t="s">
        <v>29</v>
      </c>
      <c r="G40" s="4" t="s">
        <v>29</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265</v>
      </c>
      <c r="C42" s="8">
        <v>0.85899999999999999</v>
      </c>
      <c r="D42" s="7">
        <v>305</v>
      </c>
      <c r="E42" s="7">
        <v>245</v>
      </c>
      <c r="F42" s="8">
        <v>0.77700000000000002</v>
      </c>
      <c r="G42" s="7">
        <v>320</v>
      </c>
      <c r="H42" s="7">
        <v>165</v>
      </c>
      <c r="I42" s="8">
        <v>0.78800000000000003</v>
      </c>
      <c r="J42" s="7">
        <v>210</v>
      </c>
      <c r="K42" s="7">
        <v>165</v>
      </c>
      <c r="L42" s="8">
        <v>0.81100000000000005</v>
      </c>
      <c r="M42" s="7">
        <v>200</v>
      </c>
      <c r="N42" s="7">
        <v>195</v>
      </c>
      <c r="O42" s="8">
        <v>0.90300000000000002</v>
      </c>
      <c r="P42" s="7">
        <v>215</v>
      </c>
      <c r="Q42" s="7">
        <v>205</v>
      </c>
      <c r="R42" s="8">
        <v>0.91600000000000004</v>
      </c>
      <c r="S42" s="7">
        <v>225</v>
      </c>
      <c r="T42" s="7">
        <v>240</v>
      </c>
      <c r="U42" s="8">
        <v>0.77700000000000002</v>
      </c>
      <c r="V42" s="7">
        <v>310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93</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t="s">
        <v>29</v>
      </c>
      <c r="C5" s="4" t="s">
        <v>29</v>
      </c>
      <c r="D5" s="4" t="s">
        <v>29</v>
      </c>
      <c r="E5" s="4" t="s">
        <v>30</v>
      </c>
      <c r="F5" s="4" t="s">
        <v>30</v>
      </c>
      <c r="G5" s="5">
        <v>0</v>
      </c>
      <c r="H5" s="4" t="s">
        <v>29</v>
      </c>
      <c r="I5" s="4" t="s">
        <v>29</v>
      </c>
      <c r="J5" s="4" t="s">
        <v>29</v>
      </c>
      <c r="K5" s="4" t="s">
        <v>30</v>
      </c>
      <c r="L5" s="4" t="s">
        <v>30</v>
      </c>
      <c r="M5" s="5">
        <v>0</v>
      </c>
      <c r="N5" s="4" t="s">
        <v>29</v>
      </c>
      <c r="O5" s="4" t="s">
        <v>29</v>
      </c>
      <c r="P5" s="4" t="s">
        <v>29</v>
      </c>
      <c r="Q5" s="4" t="s">
        <v>29</v>
      </c>
      <c r="R5" s="4" t="s">
        <v>29</v>
      </c>
      <c r="S5" s="4" t="s">
        <v>29</v>
      </c>
      <c r="T5" s="4" t="s">
        <v>29</v>
      </c>
      <c r="U5" s="4" t="s">
        <v>29</v>
      </c>
      <c r="V5" s="4" t="s">
        <v>29</v>
      </c>
    </row>
    <row r="6" spans="1:22" x14ac:dyDescent="0.35">
      <c r="A6" t="s">
        <v>31</v>
      </c>
      <c r="B6" s="5">
        <v>10</v>
      </c>
      <c r="C6" s="6">
        <v>1</v>
      </c>
      <c r="D6" s="5">
        <v>10</v>
      </c>
      <c r="E6" s="5">
        <v>15</v>
      </c>
      <c r="F6" s="6">
        <v>0.94399999999999995</v>
      </c>
      <c r="G6" s="5">
        <v>20</v>
      </c>
      <c r="H6" s="5">
        <v>15</v>
      </c>
      <c r="I6" s="6">
        <v>1</v>
      </c>
      <c r="J6" s="5">
        <v>15</v>
      </c>
      <c r="K6" s="5">
        <v>25</v>
      </c>
      <c r="L6" s="6">
        <v>0.95799999999999996</v>
      </c>
      <c r="M6" s="5">
        <v>25</v>
      </c>
      <c r="N6" s="5">
        <v>15</v>
      </c>
      <c r="O6" s="6">
        <v>0.86699999999999999</v>
      </c>
      <c r="P6" s="5">
        <v>15</v>
      </c>
      <c r="Q6" s="4" t="s">
        <v>29</v>
      </c>
      <c r="R6" s="4" t="s">
        <v>29</v>
      </c>
      <c r="S6" s="4" t="s">
        <v>29</v>
      </c>
      <c r="T6" s="5">
        <v>35</v>
      </c>
      <c r="U6" s="6">
        <v>1</v>
      </c>
      <c r="V6" s="5">
        <v>35</v>
      </c>
    </row>
    <row r="7" spans="1:22" x14ac:dyDescent="0.35">
      <c r="A7" t="s">
        <v>32</v>
      </c>
      <c r="B7" s="4" t="s">
        <v>29</v>
      </c>
      <c r="C7" s="4" t="s">
        <v>29</v>
      </c>
      <c r="D7" s="4" t="s">
        <v>29</v>
      </c>
      <c r="E7" s="4" t="s">
        <v>29</v>
      </c>
      <c r="F7" s="4" t="s">
        <v>29</v>
      </c>
      <c r="G7" s="4" t="s">
        <v>29</v>
      </c>
      <c r="H7" s="4" t="s">
        <v>29</v>
      </c>
      <c r="I7" s="4" t="s">
        <v>29</v>
      </c>
      <c r="J7" s="4" t="s">
        <v>29</v>
      </c>
      <c r="K7" s="4" t="s">
        <v>29</v>
      </c>
      <c r="L7" s="4" t="s">
        <v>29</v>
      </c>
      <c r="M7" s="4" t="s">
        <v>29</v>
      </c>
      <c r="N7" s="4" t="s">
        <v>30</v>
      </c>
      <c r="O7" s="4" t="s">
        <v>30</v>
      </c>
      <c r="P7" s="5">
        <v>0</v>
      </c>
      <c r="Q7" s="5">
        <v>5</v>
      </c>
      <c r="R7" s="6">
        <v>1</v>
      </c>
      <c r="S7" s="5">
        <v>5</v>
      </c>
      <c r="T7" s="4" t="s">
        <v>30</v>
      </c>
      <c r="U7" s="4" t="s">
        <v>30</v>
      </c>
      <c r="V7" s="5">
        <v>0</v>
      </c>
    </row>
    <row r="8" spans="1:22" x14ac:dyDescent="0.35">
      <c r="A8" t="s">
        <v>33</v>
      </c>
      <c r="B8" s="4" t="s">
        <v>29</v>
      </c>
      <c r="C8" s="4" t="s">
        <v>29</v>
      </c>
      <c r="D8" s="4" t="s">
        <v>29</v>
      </c>
      <c r="E8" s="4" t="s">
        <v>30</v>
      </c>
      <c r="F8" s="4" t="s">
        <v>30</v>
      </c>
      <c r="G8" s="5">
        <v>0</v>
      </c>
      <c r="H8" s="4" t="s">
        <v>30</v>
      </c>
      <c r="I8" s="4" t="s">
        <v>30</v>
      </c>
      <c r="J8" s="5">
        <v>0</v>
      </c>
      <c r="K8" s="4" t="s">
        <v>30</v>
      </c>
      <c r="L8" s="4" t="s">
        <v>30</v>
      </c>
      <c r="M8" s="5">
        <v>0</v>
      </c>
      <c r="N8" s="4" t="s">
        <v>30</v>
      </c>
      <c r="O8" s="4" t="s">
        <v>30</v>
      </c>
      <c r="P8" s="5">
        <v>0</v>
      </c>
      <c r="Q8" s="4" t="s">
        <v>29</v>
      </c>
      <c r="R8" s="4" t="s">
        <v>29</v>
      </c>
      <c r="S8" s="4" t="s">
        <v>29</v>
      </c>
      <c r="T8" s="4" t="s">
        <v>30</v>
      </c>
      <c r="U8" s="4" t="s">
        <v>30</v>
      </c>
      <c r="V8" s="5">
        <v>0</v>
      </c>
    </row>
    <row r="9" spans="1:22" x14ac:dyDescent="0.35">
      <c r="A9" t="s">
        <v>34</v>
      </c>
      <c r="B9" s="4" t="s">
        <v>30</v>
      </c>
      <c r="C9" s="4" t="s">
        <v>30</v>
      </c>
      <c r="D9" s="5">
        <v>0</v>
      </c>
      <c r="E9" s="4" t="s">
        <v>30</v>
      </c>
      <c r="F9" s="4" t="s">
        <v>30</v>
      </c>
      <c r="G9" s="5">
        <v>0</v>
      </c>
      <c r="H9" s="4" t="s">
        <v>29</v>
      </c>
      <c r="I9" s="4" t="s">
        <v>29</v>
      </c>
      <c r="J9" s="4" t="s">
        <v>29</v>
      </c>
      <c r="K9" s="4" t="s">
        <v>30</v>
      </c>
      <c r="L9" s="4" t="s">
        <v>30</v>
      </c>
      <c r="M9" s="5">
        <v>0</v>
      </c>
      <c r="N9" s="4" t="s">
        <v>30</v>
      </c>
      <c r="O9" s="4" t="s">
        <v>30</v>
      </c>
      <c r="P9" s="5">
        <v>0</v>
      </c>
      <c r="Q9" s="4" t="s">
        <v>30</v>
      </c>
      <c r="R9" s="4" t="s">
        <v>30</v>
      </c>
      <c r="S9" s="5">
        <v>0</v>
      </c>
      <c r="T9" s="4" t="s">
        <v>30</v>
      </c>
      <c r="U9" s="4" t="s">
        <v>30</v>
      </c>
      <c r="V9" s="5">
        <v>0</v>
      </c>
    </row>
    <row r="10" spans="1:22" x14ac:dyDescent="0.35">
      <c r="A10" t="s">
        <v>35</v>
      </c>
      <c r="B10" s="4" t="s">
        <v>29</v>
      </c>
      <c r="C10" s="4" t="s">
        <v>29</v>
      </c>
      <c r="D10" s="4" t="s">
        <v>29</v>
      </c>
      <c r="E10" s="4" t="s">
        <v>30</v>
      </c>
      <c r="F10" s="4" t="s">
        <v>30</v>
      </c>
      <c r="G10" s="5">
        <v>0</v>
      </c>
      <c r="H10" s="4" t="s">
        <v>30</v>
      </c>
      <c r="I10" s="4" t="s">
        <v>30</v>
      </c>
      <c r="J10" s="5">
        <v>0</v>
      </c>
      <c r="K10" s="4" t="s">
        <v>30</v>
      </c>
      <c r="L10" s="4" t="s">
        <v>30</v>
      </c>
      <c r="M10" s="5">
        <v>0</v>
      </c>
      <c r="N10" s="4" t="s">
        <v>30</v>
      </c>
      <c r="O10" s="4" t="s">
        <v>30</v>
      </c>
      <c r="P10" s="5">
        <v>0</v>
      </c>
      <c r="Q10" s="4" t="s">
        <v>30</v>
      </c>
      <c r="R10" s="4" t="s">
        <v>30</v>
      </c>
      <c r="S10" s="5">
        <v>0</v>
      </c>
      <c r="T10" s="4" t="s">
        <v>30</v>
      </c>
      <c r="U10" s="4" t="s">
        <v>30</v>
      </c>
      <c r="V10" s="5">
        <v>0</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4" t="s">
        <v>30</v>
      </c>
      <c r="F12" s="4" t="s">
        <v>30</v>
      </c>
      <c r="G12" s="5">
        <v>0</v>
      </c>
      <c r="H12" s="4" t="s">
        <v>30</v>
      </c>
      <c r="I12" s="4" t="s">
        <v>30</v>
      </c>
      <c r="J12" s="5">
        <v>0</v>
      </c>
      <c r="K12" s="4" t="s">
        <v>30</v>
      </c>
      <c r="L12" s="4" t="s">
        <v>30</v>
      </c>
      <c r="M12" s="5">
        <v>0</v>
      </c>
      <c r="N12" s="4" t="s">
        <v>30</v>
      </c>
      <c r="O12" s="4" t="s">
        <v>30</v>
      </c>
      <c r="P12" s="5">
        <v>0</v>
      </c>
      <c r="Q12" s="4" t="s">
        <v>30</v>
      </c>
      <c r="R12" s="4" t="s">
        <v>30</v>
      </c>
      <c r="S12" s="5">
        <v>0</v>
      </c>
      <c r="T12" s="4" t="s">
        <v>30</v>
      </c>
      <c r="U12" s="4" t="s">
        <v>30</v>
      </c>
      <c r="V12" s="5">
        <v>0</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4" t="s">
        <v>30</v>
      </c>
      <c r="R13" s="4" t="s">
        <v>30</v>
      </c>
      <c r="S13" s="5">
        <v>0</v>
      </c>
      <c r="T13" s="4" t="s">
        <v>30</v>
      </c>
      <c r="U13" s="4" t="s">
        <v>30</v>
      </c>
      <c r="V13" s="5">
        <v>0</v>
      </c>
    </row>
    <row r="14" spans="1:22" x14ac:dyDescent="0.35">
      <c r="A14" t="s">
        <v>39</v>
      </c>
      <c r="B14" s="4" t="s">
        <v>30</v>
      </c>
      <c r="C14" s="4" t="s">
        <v>30</v>
      </c>
      <c r="D14" s="5">
        <v>0</v>
      </c>
      <c r="E14" s="4" t="s">
        <v>30</v>
      </c>
      <c r="F14" s="4" t="s">
        <v>30</v>
      </c>
      <c r="G14" s="5">
        <v>0</v>
      </c>
      <c r="H14" s="4" t="s">
        <v>30</v>
      </c>
      <c r="I14" s="4" t="s">
        <v>30</v>
      </c>
      <c r="J14" s="5">
        <v>0</v>
      </c>
      <c r="K14" s="4" t="s">
        <v>30</v>
      </c>
      <c r="L14" s="4" t="s">
        <v>30</v>
      </c>
      <c r="M14" s="5">
        <v>0</v>
      </c>
      <c r="N14" s="4" t="s">
        <v>30</v>
      </c>
      <c r="O14" s="4" t="s">
        <v>30</v>
      </c>
      <c r="P14" s="5">
        <v>0</v>
      </c>
      <c r="Q14" s="4" t="s">
        <v>30</v>
      </c>
      <c r="R14" s="4" t="s">
        <v>30</v>
      </c>
      <c r="S14" s="5">
        <v>0</v>
      </c>
      <c r="T14" s="4" t="s">
        <v>30</v>
      </c>
      <c r="U14" s="4" t="s">
        <v>30</v>
      </c>
      <c r="V14" s="5">
        <v>0</v>
      </c>
    </row>
    <row r="15" spans="1:22" x14ac:dyDescent="0.35">
      <c r="A15" t="s">
        <v>40</v>
      </c>
      <c r="B15" s="4" t="s">
        <v>29</v>
      </c>
      <c r="C15" s="4" t="s">
        <v>29</v>
      </c>
      <c r="D15" s="4" t="s">
        <v>29</v>
      </c>
      <c r="E15" s="5">
        <v>5</v>
      </c>
      <c r="F15" s="6">
        <v>0.54500000000000004</v>
      </c>
      <c r="G15" s="5">
        <v>10</v>
      </c>
      <c r="H15" s="4" t="s">
        <v>29</v>
      </c>
      <c r="I15" s="4" t="s">
        <v>29</v>
      </c>
      <c r="J15" s="4" t="s">
        <v>29</v>
      </c>
      <c r="K15" s="4" t="s">
        <v>30</v>
      </c>
      <c r="L15" s="4" t="s">
        <v>30</v>
      </c>
      <c r="M15" s="5">
        <v>0</v>
      </c>
      <c r="N15" s="4" t="s">
        <v>29</v>
      </c>
      <c r="O15" s="4" t="s">
        <v>29</v>
      </c>
      <c r="P15" s="4" t="s">
        <v>29</v>
      </c>
      <c r="Q15" s="4" t="s">
        <v>30</v>
      </c>
      <c r="R15" s="4" t="s">
        <v>30</v>
      </c>
      <c r="S15" s="5">
        <v>0</v>
      </c>
      <c r="T15" s="5">
        <v>5</v>
      </c>
      <c r="U15" s="6">
        <v>1</v>
      </c>
      <c r="V15" s="5">
        <v>5</v>
      </c>
    </row>
    <row r="16" spans="1:22" x14ac:dyDescent="0.35">
      <c r="A16" t="s">
        <v>41</v>
      </c>
      <c r="B16" s="4" t="s">
        <v>30</v>
      </c>
      <c r="C16" s="4" t="s">
        <v>30</v>
      </c>
      <c r="D16" s="5">
        <v>0</v>
      </c>
      <c r="E16" s="4" t="s">
        <v>30</v>
      </c>
      <c r="F16" s="4" t="s">
        <v>30</v>
      </c>
      <c r="G16" s="5">
        <v>0</v>
      </c>
      <c r="H16" s="4" t="s">
        <v>30</v>
      </c>
      <c r="I16" s="4" t="s">
        <v>30</v>
      </c>
      <c r="J16" s="5">
        <v>0</v>
      </c>
      <c r="K16" s="4" t="s">
        <v>30</v>
      </c>
      <c r="L16" s="4" t="s">
        <v>30</v>
      </c>
      <c r="M16" s="5">
        <v>0</v>
      </c>
      <c r="N16" s="4" t="s">
        <v>30</v>
      </c>
      <c r="O16" s="4" t="s">
        <v>30</v>
      </c>
      <c r="P16" s="5">
        <v>0</v>
      </c>
      <c r="Q16" s="4" t="s">
        <v>30</v>
      </c>
      <c r="R16" s="4" t="s">
        <v>30</v>
      </c>
      <c r="S16" s="5">
        <v>0</v>
      </c>
      <c r="T16" s="4" t="s">
        <v>30</v>
      </c>
      <c r="U16" s="4" t="s">
        <v>30</v>
      </c>
      <c r="V16" s="5">
        <v>0</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30</v>
      </c>
      <c r="O17" s="4" t="s">
        <v>30</v>
      </c>
      <c r="P17" s="5">
        <v>0</v>
      </c>
      <c r="Q17" s="4" t="s">
        <v>30</v>
      </c>
      <c r="R17" s="4" t="s">
        <v>30</v>
      </c>
      <c r="S17" s="5">
        <v>0</v>
      </c>
      <c r="T17" s="4" t="s">
        <v>29</v>
      </c>
      <c r="U17" s="4" t="s">
        <v>29</v>
      </c>
      <c r="V17" s="4" t="s">
        <v>29</v>
      </c>
    </row>
    <row r="18" spans="1:22" x14ac:dyDescent="0.35">
      <c r="A18" t="s">
        <v>43</v>
      </c>
      <c r="B18" s="4" t="s">
        <v>30</v>
      </c>
      <c r="C18" s="4" t="s">
        <v>30</v>
      </c>
      <c r="D18" s="5">
        <v>0</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30</v>
      </c>
      <c r="C19" s="4" t="s">
        <v>30</v>
      </c>
      <c r="D19" s="5">
        <v>0</v>
      </c>
      <c r="E19" s="4" t="s">
        <v>30</v>
      </c>
      <c r="F19" s="4" t="s">
        <v>30</v>
      </c>
      <c r="G19" s="5">
        <v>0</v>
      </c>
      <c r="H19" s="4" t="s">
        <v>30</v>
      </c>
      <c r="I19" s="4" t="s">
        <v>30</v>
      </c>
      <c r="J19" s="5">
        <v>0</v>
      </c>
      <c r="K19" s="4" t="s">
        <v>30</v>
      </c>
      <c r="L19" s="4" t="s">
        <v>30</v>
      </c>
      <c r="M19" s="5">
        <v>0</v>
      </c>
      <c r="N19" s="4" t="s">
        <v>30</v>
      </c>
      <c r="O19" s="4" t="s">
        <v>30</v>
      </c>
      <c r="P19" s="5">
        <v>0</v>
      </c>
      <c r="Q19" s="4" t="s">
        <v>30</v>
      </c>
      <c r="R19" s="4" t="s">
        <v>30</v>
      </c>
      <c r="S19" s="5">
        <v>0</v>
      </c>
      <c r="T19" s="4" t="s">
        <v>30</v>
      </c>
      <c r="U19" s="4" t="s">
        <v>30</v>
      </c>
      <c r="V19" s="5">
        <v>0</v>
      </c>
    </row>
    <row r="20" spans="1:22" x14ac:dyDescent="0.35">
      <c r="A20" t="s">
        <v>45</v>
      </c>
      <c r="B20" s="4" t="s">
        <v>30</v>
      </c>
      <c r="C20" s="4" t="s">
        <v>30</v>
      </c>
      <c r="D20" s="5">
        <v>0</v>
      </c>
      <c r="E20" s="5">
        <v>0</v>
      </c>
      <c r="F20" s="6">
        <v>0</v>
      </c>
      <c r="G20" s="4" t="s">
        <v>29</v>
      </c>
      <c r="H20" s="4" t="s">
        <v>30</v>
      </c>
      <c r="I20" s="4" t="s">
        <v>30</v>
      </c>
      <c r="J20" s="5">
        <v>0</v>
      </c>
      <c r="K20" s="4" t="s">
        <v>29</v>
      </c>
      <c r="L20" s="4" t="s">
        <v>29</v>
      </c>
      <c r="M20" s="4" t="s">
        <v>29</v>
      </c>
      <c r="N20" s="4" t="s">
        <v>29</v>
      </c>
      <c r="O20" s="4" t="s">
        <v>29</v>
      </c>
      <c r="P20" s="4" t="s">
        <v>29</v>
      </c>
      <c r="Q20" s="4" t="s">
        <v>30</v>
      </c>
      <c r="R20" s="4" t="s">
        <v>30</v>
      </c>
      <c r="S20" s="5">
        <v>0</v>
      </c>
      <c r="T20" s="4" t="s">
        <v>30</v>
      </c>
      <c r="U20" s="4" t="s">
        <v>30</v>
      </c>
      <c r="V20" s="5">
        <v>0</v>
      </c>
    </row>
    <row r="21" spans="1:22" x14ac:dyDescent="0.35">
      <c r="A21" t="s">
        <v>46</v>
      </c>
      <c r="B21" s="4" t="s">
        <v>29</v>
      </c>
      <c r="C21" s="4" t="s">
        <v>29</v>
      </c>
      <c r="D21" s="4" t="s">
        <v>29</v>
      </c>
      <c r="E21" s="4" t="s">
        <v>29</v>
      </c>
      <c r="F21" s="4" t="s">
        <v>29</v>
      </c>
      <c r="G21" s="4" t="s">
        <v>29</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30</v>
      </c>
      <c r="C22" s="4" t="s">
        <v>30</v>
      </c>
      <c r="D22" s="5">
        <v>0</v>
      </c>
      <c r="E22" s="4" t="s">
        <v>30</v>
      </c>
      <c r="F22" s="4" t="s">
        <v>30</v>
      </c>
      <c r="G22" s="5">
        <v>0</v>
      </c>
      <c r="H22" s="4" t="s">
        <v>30</v>
      </c>
      <c r="I22" s="4" t="s">
        <v>30</v>
      </c>
      <c r="J22" s="5">
        <v>0</v>
      </c>
      <c r="K22" s="4" t="s">
        <v>29</v>
      </c>
      <c r="L22" s="4" t="s">
        <v>29</v>
      </c>
      <c r="M22" s="4" t="s">
        <v>29</v>
      </c>
      <c r="N22" s="4" t="s">
        <v>30</v>
      </c>
      <c r="O22" s="4" t="s">
        <v>30</v>
      </c>
      <c r="P22" s="5">
        <v>0</v>
      </c>
      <c r="Q22" s="4" t="s">
        <v>30</v>
      </c>
      <c r="R22" s="4" t="s">
        <v>30</v>
      </c>
      <c r="S22" s="5">
        <v>0</v>
      </c>
      <c r="T22" s="4" t="s">
        <v>29</v>
      </c>
      <c r="U22" s="4" t="s">
        <v>29</v>
      </c>
      <c r="V22" s="4" t="s">
        <v>29</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5">
        <v>15</v>
      </c>
      <c r="R23" s="6">
        <v>1</v>
      </c>
      <c r="S23" s="5">
        <v>15</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30</v>
      </c>
      <c r="L24" s="4" t="s">
        <v>30</v>
      </c>
      <c r="M24" s="5">
        <v>0</v>
      </c>
      <c r="N24" s="4" t="s">
        <v>30</v>
      </c>
      <c r="O24" s="4" t="s">
        <v>30</v>
      </c>
      <c r="P24" s="5">
        <v>0</v>
      </c>
      <c r="Q24" s="4" t="s">
        <v>30</v>
      </c>
      <c r="R24" s="4" t="s">
        <v>30</v>
      </c>
      <c r="S24" s="5">
        <v>0</v>
      </c>
      <c r="T24" s="4" t="s">
        <v>30</v>
      </c>
      <c r="U24" s="4" t="s">
        <v>30</v>
      </c>
      <c r="V24" s="5">
        <v>0</v>
      </c>
    </row>
    <row r="25" spans="1:22" x14ac:dyDescent="0.35">
      <c r="A25" t="s">
        <v>50</v>
      </c>
      <c r="B25" s="4" t="s">
        <v>29</v>
      </c>
      <c r="C25" s="4" t="s">
        <v>29</v>
      </c>
      <c r="D25" s="4" t="s">
        <v>29</v>
      </c>
      <c r="E25" s="4" t="s">
        <v>29</v>
      </c>
      <c r="F25" s="4" t="s">
        <v>29</v>
      </c>
      <c r="G25" s="4" t="s">
        <v>29</v>
      </c>
      <c r="H25" s="4" t="s">
        <v>30</v>
      </c>
      <c r="I25" s="4" t="s">
        <v>30</v>
      </c>
      <c r="J25" s="5">
        <v>0</v>
      </c>
      <c r="K25" s="4" t="s">
        <v>30</v>
      </c>
      <c r="L25" s="4" t="s">
        <v>30</v>
      </c>
      <c r="M25" s="5">
        <v>0</v>
      </c>
      <c r="N25" s="4" t="s">
        <v>30</v>
      </c>
      <c r="O25" s="4" t="s">
        <v>30</v>
      </c>
      <c r="P25" s="5">
        <v>0</v>
      </c>
      <c r="Q25" s="5">
        <v>0</v>
      </c>
      <c r="R25" s="6">
        <v>0</v>
      </c>
      <c r="S25" s="4" t="s">
        <v>29</v>
      </c>
      <c r="T25" s="4" t="s">
        <v>30</v>
      </c>
      <c r="U25" s="4" t="s">
        <v>30</v>
      </c>
      <c r="V25" s="5">
        <v>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30</v>
      </c>
      <c r="I29" s="4" t="s">
        <v>30</v>
      </c>
      <c r="J29" s="5">
        <v>0</v>
      </c>
      <c r="K29" s="4" t="s">
        <v>30</v>
      </c>
      <c r="L29" s="4" t="s">
        <v>30</v>
      </c>
      <c r="M29" s="5">
        <v>0</v>
      </c>
      <c r="N29" s="4" t="s">
        <v>30</v>
      </c>
      <c r="O29" s="4" t="s">
        <v>30</v>
      </c>
      <c r="P29" s="5">
        <v>0</v>
      </c>
      <c r="Q29" s="4" t="s">
        <v>30</v>
      </c>
      <c r="R29" s="4" t="s">
        <v>30</v>
      </c>
      <c r="S29" s="5">
        <v>0</v>
      </c>
      <c r="T29" s="4" t="s">
        <v>29</v>
      </c>
      <c r="U29" s="4" t="s">
        <v>29</v>
      </c>
      <c r="V29" s="4" t="s">
        <v>29</v>
      </c>
    </row>
    <row r="30" spans="1:22" x14ac:dyDescent="0.35">
      <c r="A30" t="s">
        <v>55</v>
      </c>
      <c r="B30" s="4" t="s">
        <v>30</v>
      </c>
      <c r="C30" s="4" t="s">
        <v>30</v>
      </c>
      <c r="D30" s="5">
        <v>0</v>
      </c>
      <c r="E30" s="4" t="s">
        <v>30</v>
      </c>
      <c r="F30" s="4" t="s">
        <v>30</v>
      </c>
      <c r="G30" s="5">
        <v>0</v>
      </c>
      <c r="H30" s="4" t="s">
        <v>30</v>
      </c>
      <c r="I30" s="4" t="s">
        <v>30</v>
      </c>
      <c r="J30" s="5">
        <v>0</v>
      </c>
      <c r="K30" s="4" t="s">
        <v>30</v>
      </c>
      <c r="L30" s="4" t="s">
        <v>30</v>
      </c>
      <c r="M30" s="5">
        <v>0</v>
      </c>
      <c r="N30" s="4" t="s">
        <v>30</v>
      </c>
      <c r="O30" s="4" t="s">
        <v>30</v>
      </c>
      <c r="P30" s="5">
        <v>0</v>
      </c>
      <c r="Q30" s="4" t="s">
        <v>30</v>
      </c>
      <c r="R30" s="4" t="s">
        <v>30</v>
      </c>
      <c r="S30" s="5">
        <v>0</v>
      </c>
      <c r="T30" s="4" t="s">
        <v>30</v>
      </c>
      <c r="U30" s="4" t="s">
        <v>30</v>
      </c>
      <c r="V30" s="5">
        <v>0</v>
      </c>
    </row>
    <row r="31" spans="1:22" x14ac:dyDescent="0.35">
      <c r="A31" t="s">
        <v>56</v>
      </c>
      <c r="B31" s="4" t="s">
        <v>29</v>
      </c>
      <c r="C31" s="4" t="s">
        <v>29</v>
      </c>
      <c r="D31" s="4" t="s">
        <v>29</v>
      </c>
      <c r="E31" s="4" t="s">
        <v>30</v>
      </c>
      <c r="F31" s="4" t="s">
        <v>30</v>
      </c>
      <c r="G31" s="5">
        <v>0</v>
      </c>
      <c r="H31" s="5">
        <v>0</v>
      </c>
      <c r="I31" s="6">
        <v>0</v>
      </c>
      <c r="J31" s="4" t="s">
        <v>29</v>
      </c>
      <c r="K31" s="4" t="s">
        <v>29</v>
      </c>
      <c r="L31" s="4" t="s">
        <v>29</v>
      </c>
      <c r="M31" s="4" t="s">
        <v>29</v>
      </c>
      <c r="N31" s="4" t="s">
        <v>29</v>
      </c>
      <c r="O31" s="4" t="s">
        <v>29</v>
      </c>
      <c r="P31" s="4" t="s">
        <v>29</v>
      </c>
      <c r="Q31" s="4" t="s">
        <v>29</v>
      </c>
      <c r="R31" s="4" t="s">
        <v>29</v>
      </c>
      <c r="S31" s="4" t="s">
        <v>29</v>
      </c>
      <c r="T31" s="4" t="s">
        <v>29</v>
      </c>
      <c r="U31" s="4" t="s">
        <v>29</v>
      </c>
      <c r="V31" s="4" t="s">
        <v>29</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30</v>
      </c>
      <c r="C33" s="4" t="s">
        <v>30</v>
      </c>
      <c r="D33" s="5">
        <v>0</v>
      </c>
      <c r="E33" s="4" t="s">
        <v>30</v>
      </c>
      <c r="F33" s="4" t="s">
        <v>30</v>
      </c>
      <c r="G33" s="5">
        <v>0</v>
      </c>
      <c r="H33" s="4" t="s">
        <v>30</v>
      </c>
      <c r="I33" s="4" t="s">
        <v>30</v>
      </c>
      <c r="J33" s="5">
        <v>0</v>
      </c>
      <c r="K33" s="4" t="s">
        <v>30</v>
      </c>
      <c r="L33" s="4" t="s">
        <v>30</v>
      </c>
      <c r="M33" s="5">
        <v>0</v>
      </c>
      <c r="N33" s="4" t="s">
        <v>30</v>
      </c>
      <c r="O33" s="4" t="s">
        <v>30</v>
      </c>
      <c r="P33" s="5">
        <v>0</v>
      </c>
      <c r="Q33" s="4" t="s">
        <v>30</v>
      </c>
      <c r="R33" s="4" t="s">
        <v>30</v>
      </c>
      <c r="S33" s="5">
        <v>0</v>
      </c>
      <c r="T33" s="4" t="s">
        <v>30</v>
      </c>
      <c r="U33" s="4" t="s">
        <v>30</v>
      </c>
      <c r="V33" s="5">
        <v>0</v>
      </c>
    </row>
    <row r="34" spans="1:22" x14ac:dyDescent="0.35">
      <c r="A34" t="s">
        <v>59</v>
      </c>
      <c r="B34" s="4" t="s">
        <v>29</v>
      </c>
      <c r="C34" s="4" t="s">
        <v>29</v>
      </c>
      <c r="D34" s="4" t="s">
        <v>29</v>
      </c>
      <c r="E34" s="5">
        <v>0</v>
      </c>
      <c r="F34" s="6">
        <v>0</v>
      </c>
      <c r="G34" s="4" t="s">
        <v>29</v>
      </c>
      <c r="H34" s="4" t="s">
        <v>29</v>
      </c>
      <c r="I34" s="4" t="s">
        <v>29</v>
      </c>
      <c r="J34" s="4" t="s">
        <v>29</v>
      </c>
      <c r="K34" s="4" t="s">
        <v>29</v>
      </c>
      <c r="L34" s="4" t="s">
        <v>29</v>
      </c>
      <c r="M34" s="4" t="s">
        <v>29</v>
      </c>
      <c r="N34" s="4" t="s">
        <v>29</v>
      </c>
      <c r="O34" s="4" t="s">
        <v>29</v>
      </c>
      <c r="P34" s="4" t="s">
        <v>29</v>
      </c>
      <c r="Q34" s="4" t="s">
        <v>29</v>
      </c>
      <c r="R34" s="4" t="s">
        <v>29</v>
      </c>
      <c r="S34" s="4" t="s">
        <v>29</v>
      </c>
      <c r="T34" s="4" t="s">
        <v>30</v>
      </c>
      <c r="U34" s="4" t="s">
        <v>30</v>
      </c>
      <c r="V34" s="5">
        <v>0</v>
      </c>
    </row>
    <row r="35" spans="1:22" x14ac:dyDescent="0.35">
      <c r="A35" t="s">
        <v>60</v>
      </c>
      <c r="B35" s="4" t="s">
        <v>30</v>
      </c>
      <c r="C35" s="4" t="s">
        <v>30</v>
      </c>
      <c r="D35" s="5">
        <v>0</v>
      </c>
      <c r="E35" s="4" t="s">
        <v>30</v>
      </c>
      <c r="F35" s="4" t="s">
        <v>30</v>
      </c>
      <c r="G35" s="5">
        <v>0</v>
      </c>
      <c r="H35" s="4" t="s">
        <v>30</v>
      </c>
      <c r="I35" s="4" t="s">
        <v>30</v>
      </c>
      <c r="J35" s="5">
        <v>0</v>
      </c>
      <c r="K35" s="4" t="s">
        <v>30</v>
      </c>
      <c r="L35" s="4" t="s">
        <v>30</v>
      </c>
      <c r="M35" s="5">
        <v>0</v>
      </c>
      <c r="N35" s="4" t="s">
        <v>30</v>
      </c>
      <c r="O35" s="4" t="s">
        <v>30</v>
      </c>
      <c r="P35" s="5">
        <v>0</v>
      </c>
      <c r="Q35" s="4" t="s">
        <v>30</v>
      </c>
      <c r="R35" s="4" t="s">
        <v>30</v>
      </c>
      <c r="S35" s="5">
        <v>0</v>
      </c>
      <c r="T35" s="4" t="s">
        <v>30</v>
      </c>
      <c r="U35" s="4" t="s">
        <v>30</v>
      </c>
      <c r="V35" s="5">
        <v>0</v>
      </c>
    </row>
    <row r="36" spans="1:22" x14ac:dyDescent="0.35">
      <c r="A36" t="s">
        <v>61</v>
      </c>
      <c r="B36" s="4" t="s">
        <v>29</v>
      </c>
      <c r="C36" s="4" t="s">
        <v>29</v>
      </c>
      <c r="D36" s="4" t="s">
        <v>29</v>
      </c>
      <c r="E36" s="4" t="s">
        <v>30</v>
      </c>
      <c r="F36" s="4" t="s">
        <v>30</v>
      </c>
      <c r="G36" s="5">
        <v>0</v>
      </c>
      <c r="H36" s="4" t="s">
        <v>30</v>
      </c>
      <c r="I36" s="4" t="s">
        <v>30</v>
      </c>
      <c r="J36" s="5">
        <v>0</v>
      </c>
      <c r="K36" s="4" t="s">
        <v>29</v>
      </c>
      <c r="L36" s="4" t="s">
        <v>29</v>
      </c>
      <c r="M36" s="4" t="s">
        <v>29</v>
      </c>
      <c r="N36" s="4" t="s">
        <v>29</v>
      </c>
      <c r="O36" s="4" t="s">
        <v>29</v>
      </c>
      <c r="P36" s="4" t="s">
        <v>29</v>
      </c>
      <c r="Q36" s="4" t="s">
        <v>29</v>
      </c>
      <c r="R36" s="4" t="s">
        <v>29</v>
      </c>
      <c r="S36" s="4" t="s">
        <v>29</v>
      </c>
      <c r="T36" s="4" t="s">
        <v>29</v>
      </c>
      <c r="U36" s="4" t="s">
        <v>29</v>
      </c>
      <c r="V36" s="4" t="s">
        <v>29</v>
      </c>
    </row>
    <row r="37" spans="1:22" x14ac:dyDescent="0.35">
      <c r="A37" t="s">
        <v>62</v>
      </c>
      <c r="B37" s="4" t="s">
        <v>29</v>
      </c>
      <c r="C37" s="4" t="s">
        <v>29</v>
      </c>
      <c r="D37" s="4" t="s">
        <v>29</v>
      </c>
      <c r="E37" s="4" t="s">
        <v>29</v>
      </c>
      <c r="F37" s="4" t="s">
        <v>29</v>
      </c>
      <c r="G37" s="4" t="s">
        <v>29</v>
      </c>
      <c r="H37" s="4" t="s">
        <v>30</v>
      </c>
      <c r="I37" s="4" t="s">
        <v>30</v>
      </c>
      <c r="J37" s="5">
        <v>0</v>
      </c>
      <c r="K37" s="4" t="s">
        <v>30</v>
      </c>
      <c r="L37" s="4" t="s">
        <v>30</v>
      </c>
      <c r="M37" s="5">
        <v>0</v>
      </c>
      <c r="N37" s="4" t="s">
        <v>30</v>
      </c>
      <c r="O37" s="4" t="s">
        <v>30</v>
      </c>
      <c r="P37" s="5">
        <v>0</v>
      </c>
      <c r="Q37" s="4" t="s">
        <v>30</v>
      </c>
      <c r="R37" s="4" t="s">
        <v>30</v>
      </c>
      <c r="S37" s="5">
        <v>0</v>
      </c>
      <c r="T37" s="4" t="s">
        <v>29</v>
      </c>
      <c r="U37" s="4" t="s">
        <v>29</v>
      </c>
      <c r="V37" s="4" t="s">
        <v>29</v>
      </c>
    </row>
    <row r="38" spans="1:22" x14ac:dyDescent="0.35">
      <c r="A38" t="s">
        <v>63</v>
      </c>
      <c r="B38" s="4" t="s">
        <v>30</v>
      </c>
      <c r="C38" s="4" t="s">
        <v>30</v>
      </c>
      <c r="D38" s="5">
        <v>0</v>
      </c>
      <c r="E38" s="4" t="s">
        <v>30</v>
      </c>
      <c r="F38" s="4" t="s">
        <v>30</v>
      </c>
      <c r="G38" s="5">
        <v>0</v>
      </c>
      <c r="H38" s="4" t="s">
        <v>30</v>
      </c>
      <c r="I38" s="4" t="s">
        <v>30</v>
      </c>
      <c r="J38" s="5">
        <v>0</v>
      </c>
      <c r="K38" s="4" t="s">
        <v>29</v>
      </c>
      <c r="L38" s="4" t="s">
        <v>29</v>
      </c>
      <c r="M38" s="5">
        <v>10</v>
      </c>
      <c r="N38" s="4" t="s">
        <v>30</v>
      </c>
      <c r="O38" s="4" t="s">
        <v>30</v>
      </c>
      <c r="P38" s="5">
        <v>0</v>
      </c>
      <c r="Q38" s="4" t="s">
        <v>30</v>
      </c>
      <c r="R38" s="4" t="s">
        <v>30</v>
      </c>
      <c r="S38" s="5">
        <v>0</v>
      </c>
      <c r="T38" s="4" t="s">
        <v>30</v>
      </c>
      <c r="U38" s="4" t="s">
        <v>30</v>
      </c>
      <c r="V38" s="5">
        <v>0</v>
      </c>
    </row>
    <row r="39" spans="1:22" x14ac:dyDescent="0.35">
      <c r="A39" t="s">
        <v>64</v>
      </c>
      <c r="B39" s="4" t="s">
        <v>30</v>
      </c>
      <c r="C39" s="4" t="s">
        <v>30</v>
      </c>
      <c r="D39" s="5">
        <v>0</v>
      </c>
      <c r="E39" s="4" t="s">
        <v>30</v>
      </c>
      <c r="F39" s="4" t="s">
        <v>30</v>
      </c>
      <c r="G39" s="5">
        <v>0</v>
      </c>
      <c r="H39" s="4" t="s">
        <v>30</v>
      </c>
      <c r="I39" s="4" t="s">
        <v>30</v>
      </c>
      <c r="J39" s="5">
        <v>0</v>
      </c>
      <c r="K39" s="4" t="s">
        <v>30</v>
      </c>
      <c r="L39" s="4" t="s">
        <v>30</v>
      </c>
      <c r="M39" s="5">
        <v>0</v>
      </c>
      <c r="N39" s="4" t="s">
        <v>30</v>
      </c>
      <c r="O39" s="4" t="s">
        <v>30</v>
      </c>
      <c r="P39" s="5">
        <v>0</v>
      </c>
      <c r="Q39" s="4" t="s">
        <v>30</v>
      </c>
      <c r="R39" s="4" t="s">
        <v>30</v>
      </c>
      <c r="S39" s="5">
        <v>0</v>
      </c>
      <c r="T39" s="4" t="s">
        <v>30</v>
      </c>
      <c r="U39" s="4" t="s">
        <v>30</v>
      </c>
      <c r="V39" s="5">
        <v>0</v>
      </c>
    </row>
    <row r="40" spans="1:22" x14ac:dyDescent="0.35">
      <c r="A40" t="s">
        <v>65</v>
      </c>
      <c r="B40" s="4" t="s">
        <v>30</v>
      </c>
      <c r="C40" s="4" t="s">
        <v>30</v>
      </c>
      <c r="D40" s="5">
        <v>0</v>
      </c>
      <c r="E40" s="4" t="s">
        <v>30</v>
      </c>
      <c r="F40" s="4" t="s">
        <v>30</v>
      </c>
      <c r="G40" s="5">
        <v>0</v>
      </c>
      <c r="H40" s="4" t="s">
        <v>30</v>
      </c>
      <c r="I40" s="4" t="s">
        <v>30</v>
      </c>
      <c r="J40" s="5">
        <v>0</v>
      </c>
      <c r="K40" s="4" t="s">
        <v>30</v>
      </c>
      <c r="L40" s="4" t="s">
        <v>30</v>
      </c>
      <c r="M40" s="5">
        <v>0</v>
      </c>
      <c r="N40" s="4" t="s">
        <v>30</v>
      </c>
      <c r="O40" s="4" t="s">
        <v>30</v>
      </c>
      <c r="P40" s="5">
        <v>0</v>
      </c>
      <c r="Q40" s="4" t="s">
        <v>30</v>
      </c>
      <c r="R40" s="4" t="s">
        <v>30</v>
      </c>
      <c r="S40" s="5">
        <v>0</v>
      </c>
      <c r="T40" s="4" t="s">
        <v>30</v>
      </c>
      <c r="U40" s="4" t="s">
        <v>30</v>
      </c>
      <c r="V40" s="5">
        <v>0</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35</v>
      </c>
      <c r="C42" s="8">
        <v>0.91700000000000004</v>
      </c>
      <c r="D42" s="7">
        <v>35</v>
      </c>
      <c r="E42" s="7">
        <v>25</v>
      </c>
      <c r="F42" s="8">
        <v>0.75</v>
      </c>
      <c r="G42" s="7">
        <v>35</v>
      </c>
      <c r="H42" s="7">
        <v>20</v>
      </c>
      <c r="I42" s="8">
        <v>0.95699999999999996</v>
      </c>
      <c r="J42" s="7">
        <v>25</v>
      </c>
      <c r="K42" s="7">
        <v>35</v>
      </c>
      <c r="L42" s="8">
        <v>0.8</v>
      </c>
      <c r="M42" s="7">
        <v>45</v>
      </c>
      <c r="N42" s="7">
        <v>20</v>
      </c>
      <c r="O42" s="8">
        <v>0.86399999999999999</v>
      </c>
      <c r="P42" s="7">
        <v>20</v>
      </c>
      <c r="Q42" s="7">
        <v>30</v>
      </c>
      <c r="R42" s="8">
        <v>0.96699999999999997</v>
      </c>
      <c r="S42" s="7">
        <v>30</v>
      </c>
      <c r="T42" s="7">
        <v>55</v>
      </c>
      <c r="U42" s="8">
        <v>1</v>
      </c>
      <c r="V42" s="7">
        <v>55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2"/>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94</v>
      </c>
    </row>
    <row r="2" spans="1:22" x14ac:dyDescent="0.35">
      <c r="A2" t="s">
        <v>68</v>
      </c>
    </row>
    <row r="3" spans="1:22" x14ac:dyDescent="0.35">
      <c r="A3" t="s">
        <v>69</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5">
        <v>55</v>
      </c>
      <c r="C5" s="6">
        <v>0.96399999999999997</v>
      </c>
      <c r="D5" s="5">
        <v>55</v>
      </c>
      <c r="E5" s="5">
        <v>5</v>
      </c>
      <c r="F5" s="6">
        <v>1</v>
      </c>
      <c r="G5" s="5">
        <v>5</v>
      </c>
      <c r="H5" s="5">
        <v>15</v>
      </c>
      <c r="I5" s="6">
        <v>1</v>
      </c>
      <c r="J5" s="5">
        <v>15</v>
      </c>
      <c r="K5" s="4" t="s">
        <v>29</v>
      </c>
      <c r="L5" s="4" t="s">
        <v>29</v>
      </c>
      <c r="M5" s="4" t="s">
        <v>29</v>
      </c>
      <c r="N5" s="4" t="s">
        <v>29</v>
      </c>
      <c r="O5" s="4" t="s">
        <v>29</v>
      </c>
      <c r="P5" s="4" t="s">
        <v>29</v>
      </c>
      <c r="Q5" s="4" t="s">
        <v>29</v>
      </c>
      <c r="R5" s="4" t="s">
        <v>29</v>
      </c>
      <c r="S5" s="4" t="s">
        <v>29</v>
      </c>
      <c r="T5" s="5">
        <v>10</v>
      </c>
      <c r="U5" s="6">
        <v>1</v>
      </c>
      <c r="V5" s="5">
        <v>10</v>
      </c>
    </row>
    <row r="6" spans="1:22" x14ac:dyDescent="0.35">
      <c r="A6" t="s">
        <v>31</v>
      </c>
      <c r="B6" s="5">
        <v>105</v>
      </c>
      <c r="C6" s="6">
        <v>0.90500000000000003</v>
      </c>
      <c r="D6" s="5">
        <v>115</v>
      </c>
      <c r="E6" s="5">
        <v>115</v>
      </c>
      <c r="F6" s="6">
        <v>0.91900000000000004</v>
      </c>
      <c r="G6" s="5">
        <v>125</v>
      </c>
      <c r="H6" s="5">
        <v>60</v>
      </c>
      <c r="I6" s="6">
        <v>0.93700000000000006</v>
      </c>
      <c r="J6" s="5">
        <v>65</v>
      </c>
      <c r="K6" s="5">
        <v>110</v>
      </c>
      <c r="L6" s="6">
        <v>0.91</v>
      </c>
      <c r="M6" s="5">
        <v>120</v>
      </c>
      <c r="N6" s="5">
        <v>170</v>
      </c>
      <c r="O6" s="6">
        <v>0.94399999999999995</v>
      </c>
      <c r="P6" s="5">
        <v>180</v>
      </c>
      <c r="Q6" s="5">
        <v>155</v>
      </c>
      <c r="R6" s="6">
        <v>0.96899999999999997</v>
      </c>
      <c r="S6" s="5">
        <v>160</v>
      </c>
      <c r="T6" s="5">
        <v>105</v>
      </c>
      <c r="U6" s="6">
        <v>0.96399999999999997</v>
      </c>
      <c r="V6" s="5">
        <v>110</v>
      </c>
    </row>
    <row r="7" spans="1:22" x14ac:dyDescent="0.35">
      <c r="A7" t="s">
        <v>32</v>
      </c>
      <c r="B7" s="5">
        <v>10</v>
      </c>
      <c r="C7" s="6">
        <v>0.8</v>
      </c>
      <c r="D7" s="5">
        <v>10</v>
      </c>
      <c r="E7" s="5">
        <v>5</v>
      </c>
      <c r="F7" s="6">
        <v>1</v>
      </c>
      <c r="G7" s="5">
        <v>5</v>
      </c>
      <c r="H7" s="5">
        <v>5</v>
      </c>
      <c r="I7" s="6">
        <v>1</v>
      </c>
      <c r="J7" s="5">
        <v>5</v>
      </c>
      <c r="K7" s="5">
        <v>0</v>
      </c>
      <c r="L7" s="6">
        <v>0</v>
      </c>
      <c r="M7" s="4" t="s">
        <v>29</v>
      </c>
      <c r="N7" s="5">
        <v>10</v>
      </c>
      <c r="O7" s="6">
        <v>0.83299999999999996</v>
      </c>
      <c r="P7" s="5">
        <v>10</v>
      </c>
      <c r="Q7" s="5">
        <v>5</v>
      </c>
      <c r="R7" s="6">
        <v>1</v>
      </c>
      <c r="S7" s="5">
        <v>5</v>
      </c>
      <c r="T7" s="4" t="s">
        <v>29</v>
      </c>
      <c r="U7" s="4" t="s">
        <v>29</v>
      </c>
      <c r="V7" s="4" t="s">
        <v>29</v>
      </c>
    </row>
    <row r="8" spans="1:22" x14ac:dyDescent="0.35">
      <c r="A8" t="s">
        <v>33</v>
      </c>
      <c r="B8" s="4" t="s">
        <v>30</v>
      </c>
      <c r="C8" s="4" t="s">
        <v>30</v>
      </c>
      <c r="D8" s="5">
        <v>0</v>
      </c>
      <c r="E8" s="4" t="s">
        <v>29</v>
      </c>
      <c r="F8" s="4" t="s">
        <v>29</v>
      </c>
      <c r="G8" s="4" t="s">
        <v>29</v>
      </c>
      <c r="H8" s="4" t="s">
        <v>29</v>
      </c>
      <c r="I8" s="4" t="s">
        <v>29</v>
      </c>
      <c r="J8" s="5">
        <v>5</v>
      </c>
      <c r="K8" s="4" t="s">
        <v>29</v>
      </c>
      <c r="L8" s="4" t="s">
        <v>29</v>
      </c>
      <c r="M8" s="4" t="s">
        <v>29</v>
      </c>
      <c r="N8" s="5">
        <v>5</v>
      </c>
      <c r="O8" s="6">
        <v>1</v>
      </c>
      <c r="P8" s="5">
        <v>5</v>
      </c>
      <c r="Q8" s="5">
        <v>10</v>
      </c>
      <c r="R8" s="6">
        <v>1</v>
      </c>
      <c r="S8" s="5">
        <v>10</v>
      </c>
      <c r="T8" s="4" t="s">
        <v>29</v>
      </c>
      <c r="U8" s="4" t="s">
        <v>29</v>
      </c>
      <c r="V8" s="4" t="s">
        <v>29</v>
      </c>
    </row>
    <row r="9" spans="1:22" x14ac:dyDescent="0.35">
      <c r="A9" t="s">
        <v>34</v>
      </c>
      <c r="B9" s="4" t="s">
        <v>30</v>
      </c>
      <c r="C9" s="4" t="s">
        <v>30</v>
      </c>
      <c r="D9" s="5">
        <v>0</v>
      </c>
      <c r="E9" s="4" t="s">
        <v>30</v>
      </c>
      <c r="F9" s="4" t="s">
        <v>30</v>
      </c>
      <c r="G9" s="5">
        <v>0</v>
      </c>
      <c r="H9" s="4" t="s">
        <v>29</v>
      </c>
      <c r="I9" s="4" t="s">
        <v>29</v>
      </c>
      <c r="J9" s="4" t="s">
        <v>29</v>
      </c>
      <c r="K9" s="4" t="s">
        <v>30</v>
      </c>
      <c r="L9" s="4" t="s">
        <v>30</v>
      </c>
      <c r="M9" s="5">
        <v>0</v>
      </c>
      <c r="N9" s="4" t="s">
        <v>29</v>
      </c>
      <c r="O9" s="4" t="s">
        <v>29</v>
      </c>
      <c r="P9" s="4" t="s">
        <v>29</v>
      </c>
      <c r="Q9" s="4" t="s">
        <v>29</v>
      </c>
      <c r="R9" s="4" t="s">
        <v>29</v>
      </c>
      <c r="S9" s="4" t="s">
        <v>29</v>
      </c>
      <c r="T9" s="4" t="s">
        <v>29</v>
      </c>
      <c r="U9" s="4" t="s">
        <v>29</v>
      </c>
      <c r="V9" s="4" t="s">
        <v>29</v>
      </c>
    </row>
    <row r="10" spans="1:22" x14ac:dyDescent="0.35">
      <c r="A10" t="s">
        <v>35</v>
      </c>
      <c r="B10" s="5">
        <v>5</v>
      </c>
      <c r="C10" s="6">
        <v>0.875</v>
      </c>
      <c r="D10" s="5">
        <v>10</v>
      </c>
      <c r="E10" s="4" t="s">
        <v>29</v>
      </c>
      <c r="F10" s="4" t="s">
        <v>29</v>
      </c>
      <c r="G10" s="4" t="s">
        <v>29</v>
      </c>
      <c r="H10" s="5">
        <v>5</v>
      </c>
      <c r="I10" s="6">
        <v>0.85699999999999998</v>
      </c>
      <c r="J10" s="5">
        <v>5</v>
      </c>
      <c r="K10" s="4" t="s">
        <v>30</v>
      </c>
      <c r="L10" s="4" t="s">
        <v>30</v>
      </c>
      <c r="M10" s="5">
        <v>0</v>
      </c>
      <c r="N10" s="4" t="s">
        <v>30</v>
      </c>
      <c r="O10" s="4" t="s">
        <v>30</v>
      </c>
      <c r="P10" s="5">
        <v>0</v>
      </c>
      <c r="Q10" s="4" t="s">
        <v>30</v>
      </c>
      <c r="R10" s="4" t="s">
        <v>30</v>
      </c>
      <c r="S10" s="5">
        <v>0</v>
      </c>
      <c r="T10" s="4" t="s">
        <v>29</v>
      </c>
      <c r="U10" s="4" t="s">
        <v>29</v>
      </c>
      <c r="V10" s="4" t="s">
        <v>29</v>
      </c>
    </row>
    <row r="11" spans="1:22" x14ac:dyDescent="0.35">
      <c r="A11" t="s">
        <v>36</v>
      </c>
      <c r="B11" s="4" t="s">
        <v>30</v>
      </c>
      <c r="C11" s="4" t="s">
        <v>30</v>
      </c>
      <c r="D11" s="5">
        <v>0</v>
      </c>
      <c r="E11" s="4" t="s">
        <v>30</v>
      </c>
      <c r="F11" s="4" t="s">
        <v>30</v>
      </c>
      <c r="G11" s="5">
        <v>0</v>
      </c>
      <c r="H11" s="4" t="s">
        <v>30</v>
      </c>
      <c r="I11" s="4" t="s">
        <v>30</v>
      </c>
      <c r="J11" s="5">
        <v>0</v>
      </c>
      <c r="K11" s="4" t="s">
        <v>30</v>
      </c>
      <c r="L11" s="4" t="s">
        <v>30</v>
      </c>
      <c r="M11" s="5">
        <v>0</v>
      </c>
      <c r="N11" s="4" t="s">
        <v>30</v>
      </c>
      <c r="O11" s="4" t="s">
        <v>30</v>
      </c>
      <c r="P11" s="5">
        <v>0</v>
      </c>
      <c r="Q11" s="4" t="s">
        <v>30</v>
      </c>
      <c r="R11" s="4" t="s">
        <v>30</v>
      </c>
      <c r="S11" s="5">
        <v>0</v>
      </c>
      <c r="T11" s="4" t="s">
        <v>30</v>
      </c>
      <c r="U11" s="4" t="s">
        <v>30</v>
      </c>
      <c r="V11" s="5">
        <v>0</v>
      </c>
    </row>
    <row r="12" spans="1:22" x14ac:dyDescent="0.35">
      <c r="A12" t="s">
        <v>37</v>
      </c>
      <c r="B12" s="4" t="s">
        <v>30</v>
      </c>
      <c r="C12" s="4" t="s">
        <v>30</v>
      </c>
      <c r="D12" s="5">
        <v>0</v>
      </c>
      <c r="E12" s="5">
        <v>15</v>
      </c>
      <c r="F12" s="6">
        <v>1</v>
      </c>
      <c r="G12" s="5">
        <v>15</v>
      </c>
      <c r="H12" s="5">
        <v>5</v>
      </c>
      <c r="I12" s="6">
        <v>1</v>
      </c>
      <c r="J12" s="5">
        <v>5</v>
      </c>
      <c r="K12" s="4" t="s">
        <v>30</v>
      </c>
      <c r="L12" s="4" t="s">
        <v>30</v>
      </c>
      <c r="M12" s="5">
        <v>0</v>
      </c>
      <c r="N12" s="4" t="s">
        <v>29</v>
      </c>
      <c r="O12" s="4" t="s">
        <v>29</v>
      </c>
      <c r="P12" s="4" t="s">
        <v>29</v>
      </c>
      <c r="Q12" s="4" t="s">
        <v>30</v>
      </c>
      <c r="R12" s="4" t="s">
        <v>30</v>
      </c>
      <c r="S12" s="5">
        <v>0</v>
      </c>
      <c r="T12" s="4" t="s">
        <v>29</v>
      </c>
      <c r="U12" s="4" t="s">
        <v>29</v>
      </c>
      <c r="V12" s="4" t="s">
        <v>29</v>
      </c>
    </row>
    <row r="13" spans="1:22" x14ac:dyDescent="0.35">
      <c r="A13" t="s">
        <v>38</v>
      </c>
      <c r="B13" s="4" t="s">
        <v>30</v>
      </c>
      <c r="C13" s="4" t="s">
        <v>30</v>
      </c>
      <c r="D13" s="5">
        <v>0</v>
      </c>
      <c r="E13" s="4" t="s">
        <v>30</v>
      </c>
      <c r="F13" s="4" t="s">
        <v>30</v>
      </c>
      <c r="G13" s="5">
        <v>0</v>
      </c>
      <c r="H13" s="4" t="s">
        <v>30</v>
      </c>
      <c r="I13" s="4" t="s">
        <v>30</v>
      </c>
      <c r="J13" s="5">
        <v>0</v>
      </c>
      <c r="K13" s="4" t="s">
        <v>30</v>
      </c>
      <c r="L13" s="4" t="s">
        <v>30</v>
      </c>
      <c r="M13" s="5">
        <v>0</v>
      </c>
      <c r="N13" s="4" t="s">
        <v>30</v>
      </c>
      <c r="O13" s="4" t="s">
        <v>30</v>
      </c>
      <c r="P13" s="5">
        <v>0</v>
      </c>
      <c r="Q13" s="5">
        <v>5</v>
      </c>
      <c r="R13" s="6">
        <v>1</v>
      </c>
      <c r="S13" s="5">
        <v>5</v>
      </c>
      <c r="T13" s="5">
        <v>5</v>
      </c>
      <c r="U13" s="6">
        <v>1</v>
      </c>
      <c r="V13" s="5">
        <v>5</v>
      </c>
    </row>
    <row r="14" spans="1:22" x14ac:dyDescent="0.35">
      <c r="A14" t="s">
        <v>39</v>
      </c>
      <c r="B14" s="4" t="s">
        <v>29</v>
      </c>
      <c r="C14" s="4" t="s">
        <v>29</v>
      </c>
      <c r="D14" s="4" t="s">
        <v>29</v>
      </c>
      <c r="E14" s="4" t="s">
        <v>30</v>
      </c>
      <c r="F14" s="4" t="s">
        <v>30</v>
      </c>
      <c r="G14" s="5">
        <v>0</v>
      </c>
      <c r="H14" s="4" t="s">
        <v>29</v>
      </c>
      <c r="I14" s="4" t="s">
        <v>29</v>
      </c>
      <c r="J14" s="5">
        <v>5</v>
      </c>
      <c r="K14" s="4" t="s">
        <v>29</v>
      </c>
      <c r="L14" s="4" t="s">
        <v>29</v>
      </c>
      <c r="M14" s="4" t="s">
        <v>29</v>
      </c>
      <c r="N14" s="4" t="s">
        <v>30</v>
      </c>
      <c r="O14" s="4" t="s">
        <v>30</v>
      </c>
      <c r="P14" s="5">
        <v>0</v>
      </c>
      <c r="Q14" s="4" t="s">
        <v>29</v>
      </c>
      <c r="R14" s="4" t="s">
        <v>29</v>
      </c>
      <c r="S14" s="4" t="s">
        <v>29</v>
      </c>
      <c r="T14" s="4" t="s">
        <v>30</v>
      </c>
      <c r="U14" s="4" t="s">
        <v>30</v>
      </c>
      <c r="V14" s="5">
        <v>0</v>
      </c>
    </row>
    <row r="15" spans="1:22" x14ac:dyDescent="0.35">
      <c r="A15" t="s">
        <v>40</v>
      </c>
      <c r="B15" s="5">
        <v>60</v>
      </c>
      <c r="C15" s="6">
        <v>0.89600000000000002</v>
      </c>
      <c r="D15" s="5">
        <v>65</v>
      </c>
      <c r="E15" s="5">
        <v>55</v>
      </c>
      <c r="F15" s="6">
        <v>0.98199999999999998</v>
      </c>
      <c r="G15" s="5">
        <v>55</v>
      </c>
      <c r="H15" s="5">
        <v>45</v>
      </c>
      <c r="I15" s="6">
        <v>0.97799999999999998</v>
      </c>
      <c r="J15" s="5">
        <v>45</v>
      </c>
      <c r="K15" s="5">
        <v>30</v>
      </c>
      <c r="L15" s="6">
        <v>1</v>
      </c>
      <c r="M15" s="5">
        <v>30</v>
      </c>
      <c r="N15" s="5">
        <v>15</v>
      </c>
      <c r="O15" s="6">
        <v>0.88200000000000001</v>
      </c>
      <c r="P15" s="5">
        <v>15</v>
      </c>
      <c r="Q15" s="5">
        <v>30</v>
      </c>
      <c r="R15" s="6">
        <v>1</v>
      </c>
      <c r="S15" s="5">
        <v>30</v>
      </c>
      <c r="T15" s="5">
        <v>15</v>
      </c>
      <c r="U15" s="6">
        <v>0.94099999999999995</v>
      </c>
      <c r="V15" s="5">
        <v>15</v>
      </c>
    </row>
    <row r="16" spans="1:22" x14ac:dyDescent="0.35">
      <c r="A16" t="s">
        <v>41</v>
      </c>
      <c r="B16" s="5">
        <v>10</v>
      </c>
      <c r="C16" s="6">
        <v>1</v>
      </c>
      <c r="D16" s="5">
        <v>10</v>
      </c>
      <c r="E16" s="4" t="s">
        <v>29</v>
      </c>
      <c r="F16" s="4" t="s">
        <v>29</v>
      </c>
      <c r="G16" s="4" t="s">
        <v>29</v>
      </c>
      <c r="H16" s="4" t="s">
        <v>29</v>
      </c>
      <c r="I16" s="4" t="s">
        <v>29</v>
      </c>
      <c r="J16" s="4" t="s">
        <v>29</v>
      </c>
      <c r="K16" s="4" t="s">
        <v>30</v>
      </c>
      <c r="L16" s="4" t="s">
        <v>30</v>
      </c>
      <c r="M16" s="5">
        <v>0</v>
      </c>
      <c r="N16" s="4" t="s">
        <v>29</v>
      </c>
      <c r="O16" s="4" t="s">
        <v>29</v>
      </c>
      <c r="P16" s="4" t="s">
        <v>29</v>
      </c>
      <c r="Q16" s="4" t="s">
        <v>29</v>
      </c>
      <c r="R16" s="4" t="s">
        <v>29</v>
      </c>
      <c r="S16" s="4" t="s">
        <v>29</v>
      </c>
      <c r="T16" s="4" t="s">
        <v>29</v>
      </c>
      <c r="U16" s="4" t="s">
        <v>29</v>
      </c>
      <c r="V16" s="4" t="s">
        <v>29</v>
      </c>
    </row>
    <row r="17" spans="1:22" x14ac:dyDescent="0.35">
      <c r="A17" t="s">
        <v>42</v>
      </c>
      <c r="B17" s="4" t="s">
        <v>30</v>
      </c>
      <c r="C17" s="4" t="s">
        <v>30</v>
      </c>
      <c r="D17" s="5">
        <v>0</v>
      </c>
      <c r="E17" s="4" t="s">
        <v>30</v>
      </c>
      <c r="F17" s="4" t="s">
        <v>30</v>
      </c>
      <c r="G17" s="5">
        <v>0</v>
      </c>
      <c r="H17" s="4" t="s">
        <v>30</v>
      </c>
      <c r="I17" s="4" t="s">
        <v>30</v>
      </c>
      <c r="J17" s="5">
        <v>0</v>
      </c>
      <c r="K17" s="4" t="s">
        <v>30</v>
      </c>
      <c r="L17" s="4" t="s">
        <v>30</v>
      </c>
      <c r="M17" s="5">
        <v>0</v>
      </c>
      <c r="N17" s="4" t="s">
        <v>29</v>
      </c>
      <c r="O17" s="4" t="s">
        <v>29</v>
      </c>
      <c r="P17" s="4" t="s">
        <v>29</v>
      </c>
      <c r="Q17" s="4" t="s">
        <v>30</v>
      </c>
      <c r="R17" s="4" t="s">
        <v>30</v>
      </c>
      <c r="S17" s="5">
        <v>0</v>
      </c>
      <c r="T17" s="4" t="s">
        <v>30</v>
      </c>
      <c r="U17" s="4" t="s">
        <v>30</v>
      </c>
      <c r="V17" s="5">
        <v>0</v>
      </c>
    </row>
    <row r="18" spans="1:22" x14ac:dyDescent="0.35">
      <c r="A18" t="s">
        <v>43</v>
      </c>
      <c r="B18" s="4" t="s">
        <v>29</v>
      </c>
      <c r="C18" s="4" t="s">
        <v>29</v>
      </c>
      <c r="D18" s="4" t="s">
        <v>29</v>
      </c>
      <c r="E18" s="4" t="s">
        <v>30</v>
      </c>
      <c r="F18" s="4" t="s">
        <v>30</v>
      </c>
      <c r="G18" s="5">
        <v>0</v>
      </c>
      <c r="H18" s="4" t="s">
        <v>30</v>
      </c>
      <c r="I18" s="4" t="s">
        <v>30</v>
      </c>
      <c r="J18" s="5">
        <v>0</v>
      </c>
      <c r="K18" s="4" t="s">
        <v>30</v>
      </c>
      <c r="L18" s="4" t="s">
        <v>30</v>
      </c>
      <c r="M18" s="5">
        <v>0</v>
      </c>
      <c r="N18" s="4" t="s">
        <v>30</v>
      </c>
      <c r="O18" s="4" t="s">
        <v>30</v>
      </c>
      <c r="P18" s="5">
        <v>0</v>
      </c>
      <c r="Q18" s="4" t="s">
        <v>30</v>
      </c>
      <c r="R18" s="4" t="s">
        <v>30</v>
      </c>
      <c r="S18" s="5">
        <v>0</v>
      </c>
      <c r="T18" s="4" t="s">
        <v>30</v>
      </c>
      <c r="U18" s="4" t="s">
        <v>30</v>
      </c>
      <c r="V18" s="5">
        <v>0</v>
      </c>
    </row>
    <row r="19" spans="1:22" x14ac:dyDescent="0.35">
      <c r="A19" t="s">
        <v>44</v>
      </c>
      <c r="B19" s="4" t="s">
        <v>29</v>
      </c>
      <c r="C19" s="4" t="s">
        <v>29</v>
      </c>
      <c r="D19" s="4" t="s">
        <v>29</v>
      </c>
      <c r="E19" s="5">
        <v>5</v>
      </c>
      <c r="F19" s="6">
        <v>1</v>
      </c>
      <c r="G19" s="5">
        <v>5</v>
      </c>
      <c r="H19" s="5">
        <v>5</v>
      </c>
      <c r="I19" s="6">
        <v>1</v>
      </c>
      <c r="J19" s="5">
        <v>5</v>
      </c>
      <c r="K19" s="4" t="s">
        <v>29</v>
      </c>
      <c r="L19" s="4" t="s">
        <v>29</v>
      </c>
      <c r="M19" s="4" t="s">
        <v>29</v>
      </c>
      <c r="N19" s="4" t="s">
        <v>29</v>
      </c>
      <c r="O19" s="4" t="s">
        <v>29</v>
      </c>
      <c r="P19" s="4" t="s">
        <v>29</v>
      </c>
      <c r="Q19" s="4" t="s">
        <v>29</v>
      </c>
      <c r="R19" s="4" t="s">
        <v>29</v>
      </c>
      <c r="S19" s="4" t="s">
        <v>29</v>
      </c>
      <c r="T19" s="5">
        <v>0</v>
      </c>
      <c r="U19" s="6">
        <v>0</v>
      </c>
      <c r="V19" s="4" t="s">
        <v>29</v>
      </c>
    </row>
    <row r="20" spans="1:22" x14ac:dyDescent="0.35">
      <c r="A20" t="s">
        <v>45</v>
      </c>
      <c r="B20" s="4" t="s">
        <v>30</v>
      </c>
      <c r="C20" s="4" t="s">
        <v>30</v>
      </c>
      <c r="D20" s="5">
        <v>0</v>
      </c>
      <c r="E20" s="4" t="s">
        <v>30</v>
      </c>
      <c r="F20" s="4" t="s">
        <v>30</v>
      </c>
      <c r="G20" s="5">
        <v>0</v>
      </c>
      <c r="H20" s="4" t="s">
        <v>30</v>
      </c>
      <c r="I20" s="4" t="s">
        <v>30</v>
      </c>
      <c r="J20" s="5">
        <v>0</v>
      </c>
      <c r="K20" s="4" t="s">
        <v>30</v>
      </c>
      <c r="L20" s="4" t="s">
        <v>30</v>
      </c>
      <c r="M20" s="5">
        <v>0</v>
      </c>
      <c r="N20" s="4" t="s">
        <v>30</v>
      </c>
      <c r="O20" s="4" t="s">
        <v>30</v>
      </c>
      <c r="P20" s="5">
        <v>0</v>
      </c>
      <c r="Q20" s="4" t="s">
        <v>30</v>
      </c>
      <c r="R20" s="4" t="s">
        <v>30</v>
      </c>
      <c r="S20" s="5">
        <v>0</v>
      </c>
      <c r="T20" s="4" t="s">
        <v>30</v>
      </c>
      <c r="U20" s="4" t="s">
        <v>30</v>
      </c>
      <c r="V20" s="5">
        <v>0</v>
      </c>
    </row>
    <row r="21" spans="1:22" x14ac:dyDescent="0.35">
      <c r="A21" t="s">
        <v>46</v>
      </c>
      <c r="B21" s="4" t="s">
        <v>30</v>
      </c>
      <c r="C21" s="4" t="s">
        <v>30</v>
      </c>
      <c r="D21" s="5">
        <v>0</v>
      </c>
      <c r="E21" s="4" t="s">
        <v>30</v>
      </c>
      <c r="F21" s="4" t="s">
        <v>30</v>
      </c>
      <c r="G21" s="5">
        <v>0</v>
      </c>
      <c r="H21" s="4" t="s">
        <v>30</v>
      </c>
      <c r="I21" s="4" t="s">
        <v>30</v>
      </c>
      <c r="J21" s="5">
        <v>0</v>
      </c>
      <c r="K21" s="4" t="s">
        <v>30</v>
      </c>
      <c r="L21" s="4" t="s">
        <v>30</v>
      </c>
      <c r="M21" s="5">
        <v>0</v>
      </c>
      <c r="N21" s="4" t="s">
        <v>30</v>
      </c>
      <c r="O21" s="4" t="s">
        <v>30</v>
      </c>
      <c r="P21" s="5">
        <v>0</v>
      </c>
      <c r="Q21" s="4" t="s">
        <v>30</v>
      </c>
      <c r="R21" s="4" t="s">
        <v>30</v>
      </c>
      <c r="S21" s="5">
        <v>0</v>
      </c>
      <c r="T21" s="4" t="s">
        <v>30</v>
      </c>
      <c r="U21" s="4" t="s">
        <v>30</v>
      </c>
      <c r="V21" s="5">
        <v>0</v>
      </c>
    </row>
    <row r="22" spans="1:22" x14ac:dyDescent="0.35">
      <c r="A22" t="s">
        <v>47</v>
      </c>
      <c r="B22" s="4" t="s">
        <v>29</v>
      </c>
      <c r="C22" s="4" t="s">
        <v>29</v>
      </c>
      <c r="D22" s="4" t="s">
        <v>29</v>
      </c>
      <c r="E22" s="4" t="s">
        <v>29</v>
      </c>
      <c r="F22" s="4" t="s">
        <v>29</v>
      </c>
      <c r="G22" s="5">
        <v>5</v>
      </c>
      <c r="H22" s="4" t="s">
        <v>29</v>
      </c>
      <c r="I22" s="4" t="s">
        <v>29</v>
      </c>
      <c r="J22" s="4" t="s">
        <v>29</v>
      </c>
      <c r="K22" s="4" t="s">
        <v>29</v>
      </c>
      <c r="L22" s="4" t="s">
        <v>29</v>
      </c>
      <c r="M22" s="4" t="s">
        <v>29</v>
      </c>
      <c r="N22" s="5">
        <v>10</v>
      </c>
      <c r="O22" s="6">
        <v>0.88900000000000001</v>
      </c>
      <c r="P22" s="5">
        <v>10</v>
      </c>
      <c r="Q22" s="5">
        <v>15</v>
      </c>
      <c r="R22" s="6">
        <v>1</v>
      </c>
      <c r="S22" s="5">
        <v>15</v>
      </c>
      <c r="T22" s="5">
        <v>10</v>
      </c>
      <c r="U22" s="6">
        <v>1</v>
      </c>
      <c r="V22" s="5">
        <v>10</v>
      </c>
    </row>
    <row r="23" spans="1:22" x14ac:dyDescent="0.35">
      <c r="A23" t="s">
        <v>48</v>
      </c>
      <c r="B23" s="4" t="s">
        <v>30</v>
      </c>
      <c r="C23" s="4" t="s">
        <v>30</v>
      </c>
      <c r="D23" s="5">
        <v>0</v>
      </c>
      <c r="E23" s="4" t="s">
        <v>30</v>
      </c>
      <c r="F23" s="4" t="s">
        <v>30</v>
      </c>
      <c r="G23" s="5">
        <v>0</v>
      </c>
      <c r="H23" s="4" t="s">
        <v>30</v>
      </c>
      <c r="I23" s="4" t="s">
        <v>30</v>
      </c>
      <c r="J23" s="5">
        <v>0</v>
      </c>
      <c r="K23" s="4" t="s">
        <v>30</v>
      </c>
      <c r="L23" s="4" t="s">
        <v>30</v>
      </c>
      <c r="M23" s="5">
        <v>0</v>
      </c>
      <c r="N23" s="4" t="s">
        <v>30</v>
      </c>
      <c r="O23" s="4" t="s">
        <v>30</v>
      </c>
      <c r="P23" s="5">
        <v>0</v>
      </c>
      <c r="Q23" s="4" t="s">
        <v>30</v>
      </c>
      <c r="R23" s="4" t="s">
        <v>30</v>
      </c>
      <c r="S23" s="5">
        <v>0</v>
      </c>
      <c r="T23" s="4" t="s">
        <v>30</v>
      </c>
      <c r="U23" s="4" t="s">
        <v>30</v>
      </c>
      <c r="V23" s="5">
        <v>0</v>
      </c>
    </row>
    <row r="24" spans="1:22" x14ac:dyDescent="0.35">
      <c r="A24" t="s">
        <v>49</v>
      </c>
      <c r="B24" s="4" t="s">
        <v>30</v>
      </c>
      <c r="C24" s="4" t="s">
        <v>30</v>
      </c>
      <c r="D24" s="5">
        <v>0</v>
      </c>
      <c r="E24" s="4" t="s">
        <v>30</v>
      </c>
      <c r="F24" s="4" t="s">
        <v>30</v>
      </c>
      <c r="G24" s="5">
        <v>0</v>
      </c>
      <c r="H24" s="4" t="s">
        <v>30</v>
      </c>
      <c r="I24" s="4" t="s">
        <v>30</v>
      </c>
      <c r="J24" s="5">
        <v>0</v>
      </c>
      <c r="K24" s="4" t="s">
        <v>29</v>
      </c>
      <c r="L24" s="4" t="s">
        <v>29</v>
      </c>
      <c r="M24" s="4" t="s">
        <v>29</v>
      </c>
      <c r="N24" s="5">
        <v>5</v>
      </c>
      <c r="O24" s="6">
        <v>1</v>
      </c>
      <c r="P24" s="5">
        <v>5</v>
      </c>
      <c r="Q24" s="5">
        <v>0</v>
      </c>
      <c r="R24" s="6">
        <v>0</v>
      </c>
      <c r="S24" s="4" t="s">
        <v>29</v>
      </c>
      <c r="T24" s="4" t="s">
        <v>29</v>
      </c>
      <c r="U24" s="4" t="s">
        <v>29</v>
      </c>
      <c r="V24" s="4" t="s">
        <v>29</v>
      </c>
    </row>
    <row r="25" spans="1:22" x14ac:dyDescent="0.35">
      <c r="A25" t="s">
        <v>50</v>
      </c>
      <c r="B25" s="5">
        <v>5</v>
      </c>
      <c r="C25" s="6">
        <v>1</v>
      </c>
      <c r="D25" s="5">
        <v>5</v>
      </c>
      <c r="E25" s="5">
        <v>5</v>
      </c>
      <c r="F25" s="6">
        <v>0.66700000000000004</v>
      </c>
      <c r="G25" s="5">
        <v>10</v>
      </c>
      <c r="H25" s="4" t="s">
        <v>29</v>
      </c>
      <c r="I25" s="4" t="s">
        <v>29</v>
      </c>
      <c r="J25" s="4" t="s">
        <v>29</v>
      </c>
      <c r="K25" s="4" t="s">
        <v>29</v>
      </c>
      <c r="L25" s="4" t="s">
        <v>29</v>
      </c>
      <c r="M25" s="4" t="s">
        <v>29</v>
      </c>
      <c r="N25" s="4" t="s">
        <v>29</v>
      </c>
      <c r="O25" s="4" t="s">
        <v>29</v>
      </c>
      <c r="P25" s="4" t="s">
        <v>29</v>
      </c>
      <c r="Q25" s="4" t="s">
        <v>29</v>
      </c>
      <c r="R25" s="4" t="s">
        <v>29</v>
      </c>
      <c r="S25" s="4" t="s">
        <v>29</v>
      </c>
      <c r="T25" s="4" t="s">
        <v>30</v>
      </c>
      <c r="U25" s="4" t="s">
        <v>30</v>
      </c>
      <c r="V25" s="5">
        <v>0</v>
      </c>
    </row>
    <row r="26" spans="1:22" x14ac:dyDescent="0.35">
      <c r="A26" t="s">
        <v>51</v>
      </c>
      <c r="B26" s="4" t="s">
        <v>30</v>
      </c>
      <c r="C26" s="4" t="s">
        <v>30</v>
      </c>
      <c r="D26" s="5">
        <v>0</v>
      </c>
      <c r="E26" s="4" t="s">
        <v>30</v>
      </c>
      <c r="F26" s="4" t="s">
        <v>30</v>
      </c>
      <c r="G26" s="5">
        <v>0</v>
      </c>
      <c r="H26" s="4" t="s">
        <v>30</v>
      </c>
      <c r="I26" s="4" t="s">
        <v>30</v>
      </c>
      <c r="J26" s="5">
        <v>0</v>
      </c>
      <c r="K26" s="4" t="s">
        <v>30</v>
      </c>
      <c r="L26" s="4" t="s">
        <v>30</v>
      </c>
      <c r="M26" s="5">
        <v>0</v>
      </c>
      <c r="N26" s="4" t="s">
        <v>30</v>
      </c>
      <c r="O26" s="4" t="s">
        <v>30</v>
      </c>
      <c r="P26" s="5">
        <v>0</v>
      </c>
      <c r="Q26" s="4" t="s">
        <v>30</v>
      </c>
      <c r="R26" s="4" t="s">
        <v>30</v>
      </c>
      <c r="S26" s="5">
        <v>0</v>
      </c>
      <c r="T26" s="4" t="s">
        <v>30</v>
      </c>
      <c r="U26" s="4" t="s">
        <v>30</v>
      </c>
      <c r="V26" s="5">
        <v>0</v>
      </c>
    </row>
    <row r="27" spans="1:22" x14ac:dyDescent="0.35">
      <c r="A27" t="s">
        <v>52</v>
      </c>
      <c r="B27" s="4" t="s">
        <v>30</v>
      </c>
      <c r="C27" s="4" t="s">
        <v>30</v>
      </c>
      <c r="D27" s="5">
        <v>0</v>
      </c>
      <c r="E27" s="4" t="s">
        <v>30</v>
      </c>
      <c r="F27" s="4" t="s">
        <v>30</v>
      </c>
      <c r="G27" s="5">
        <v>0</v>
      </c>
      <c r="H27" s="4" t="s">
        <v>30</v>
      </c>
      <c r="I27" s="4" t="s">
        <v>30</v>
      </c>
      <c r="J27" s="5">
        <v>0</v>
      </c>
      <c r="K27" s="4" t="s">
        <v>30</v>
      </c>
      <c r="L27" s="4" t="s">
        <v>30</v>
      </c>
      <c r="M27" s="5">
        <v>0</v>
      </c>
      <c r="N27" s="4" t="s">
        <v>30</v>
      </c>
      <c r="O27" s="4" t="s">
        <v>30</v>
      </c>
      <c r="P27" s="5">
        <v>0</v>
      </c>
      <c r="Q27" s="4" t="s">
        <v>30</v>
      </c>
      <c r="R27" s="4" t="s">
        <v>30</v>
      </c>
      <c r="S27" s="5">
        <v>0</v>
      </c>
      <c r="T27" s="4" t="s">
        <v>30</v>
      </c>
      <c r="U27" s="4" t="s">
        <v>30</v>
      </c>
      <c r="V27" s="5">
        <v>0</v>
      </c>
    </row>
    <row r="28" spans="1:22" x14ac:dyDescent="0.35">
      <c r="A28" t="s">
        <v>53</v>
      </c>
      <c r="B28" s="4" t="s">
        <v>30</v>
      </c>
      <c r="C28" s="4" t="s">
        <v>30</v>
      </c>
      <c r="D28" s="5">
        <v>0</v>
      </c>
      <c r="E28" s="4" t="s">
        <v>30</v>
      </c>
      <c r="F28" s="4" t="s">
        <v>30</v>
      </c>
      <c r="G28" s="5">
        <v>0</v>
      </c>
      <c r="H28" s="4" t="s">
        <v>30</v>
      </c>
      <c r="I28" s="4" t="s">
        <v>30</v>
      </c>
      <c r="J28" s="5">
        <v>0</v>
      </c>
      <c r="K28" s="4" t="s">
        <v>30</v>
      </c>
      <c r="L28" s="4" t="s">
        <v>30</v>
      </c>
      <c r="M28" s="5">
        <v>0</v>
      </c>
      <c r="N28" s="4" t="s">
        <v>30</v>
      </c>
      <c r="O28" s="4" t="s">
        <v>30</v>
      </c>
      <c r="P28" s="5">
        <v>0</v>
      </c>
      <c r="Q28" s="4" t="s">
        <v>30</v>
      </c>
      <c r="R28" s="4" t="s">
        <v>30</v>
      </c>
      <c r="S28" s="5">
        <v>0</v>
      </c>
      <c r="T28" s="4" t="s">
        <v>30</v>
      </c>
      <c r="U28" s="4" t="s">
        <v>30</v>
      </c>
      <c r="V28" s="5">
        <v>0</v>
      </c>
    </row>
    <row r="29" spans="1:22" x14ac:dyDescent="0.35">
      <c r="A29" t="s">
        <v>54</v>
      </c>
      <c r="B29" s="4" t="s">
        <v>30</v>
      </c>
      <c r="C29" s="4" t="s">
        <v>30</v>
      </c>
      <c r="D29" s="5">
        <v>0</v>
      </c>
      <c r="E29" s="4" t="s">
        <v>30</v>
      </c>
      <c r="F29" s="4" t="s">
        <v>30</v>
      </c>
      <c r="G29" s="5">
        <v>0</v>
      </c>
      <c r="H29" s="4" t="s">
        <v>30</v>
      </c>
      <c r="I29" s="4" t="s">
        <v>30</v>
      </c>
      <c r="J29" s="5">
        <v>0</v>
      </c>
      <c r="K29" s="4" t="s">
        <v>30</v>
      </c>
      <c r="L29" s="4" t="s">
        <v>30</v>
      </c>
      <c r="M29" s="5">
        <v>0</v>
      </c>
      <c r="N29" s="4" t="s">
        <v>30</v>
      </c>
      <c r="O29" s="4" t="s">
        <v>30</v>
      </c>
      <c r="P29" s="5">
        <v>0</v>
      </c>
      <c r="Q29" s="4" t="s">
        <v>29</v>
      </c>
      <c r="R29" s="4" t="s">
        <v>29</v>
      </c>
      <c r="S29" s="4" t="s">
        <v>29</v>
      </c>
      <c r="T29" s="4" t="s">
        <v>29</v>
      </c>
      <c r="U29" s="4" t="s">
        <v>29</v>
      </c>
      <c r="V29" s="4" t="s">
        <v>29</v>
      </c>
    </row>
    <row r="30" spans="1:22" x14ac:dyDescent="0.35">
      <c r="A30" t="s">
        <v>55</v>
      </c>
      <c r="B30" s="4" t="s">
        <v>29</v>
      </c>
      <c r="C30" s="4" t="s">
        <v>29</v>
      </c>
      <c r="D30" s="4" t="s">
        <v>29</v>
      </c>
      <c r="E30" s="4" t="s">
        <v>29</v>
      </c>
      <c r="F30" s="4" t="s">
        <v>29</v>
      </c>
      <c r="G30" s="4" t="s">
        <v>29</v>
      </c>
      <c r="H30" s="4" t="s">
        <v>30</v>
      </c>
      <c r="I30" s="4" t="s">
        <v>30</v>
      </c>
      <c r="J30" s="5">
        <v>0</v>
      </c>
      <c r="K30" s="5">
        <v>5</v>
      </c>
      <c r="L30" s="6">
        <v>1</v>
      </c>
      <c r="M30" s="5">
        <v>5</v>
      </c>
      <c r="N30" s="5">
        <v>10</v>
      </c>
      <c r="O30" s="6">
        <v>1</v>
      </c>
      <c r="P30" s="5">
        <v>10</v>
      </c>
      <c r="Q30" s="5">
        <v>25</v>
      </c>
      <c r="R30" s="6">
        <v>1</v>
      </c>
      <c r="S30" s="5">
        <v>25</v>
      </c>
      <c r="T30" s="4" t="s">
        <v>29</v>
      </c>
      <c r="U30" s="4" t="s">
        <v>29</v>
      </c>
      <c r="V30" s="4" t="s">
        <v>29</v>
      </c>
    </row>
    <row r="31" spans="1:22" x14ac:dyDescent="0.35">
      <c r="A31" t="s">
        <v>56</v>
      </c>
      <c r="B31" s="4" t="s">
        <v>29</v>
      </c>
      <c r="C31" s="4" t="s">
        <v>29</v>
      </c>
      <c r="D31" s="5">
        <v>5</v>
      </c>
      <c r="E31" s="4" t="s">
        <v>29</v>
      </c>
      <c r="F31" s="4" t="s">
        <v>29</v>
      </c>
      <c r="G31" s="5">
        <v>5</v>
      </c>
      <c r="H31" s="4" t="s">
        <v>29</v>
      </c>
      <c r="I31" s="4" t="s">
        <v>29</v>
      </c>
      <c r="J31" s="4" t="s">
        <v>29</v>
      </c>
      <c r="K31" s="4" t="s">
        <v>29</v>
      </c>
      <c r="L31" s="4" t="s">
        <v>29</v>
      </c>
      <c r="M31" s="4" t="s">
        <v>29</v>
      </c>
      <c r="N31" s="4" t="s">
        <v>29</v>
      </c>
      <c r="O31" s="4" t="s">
        <v>29</v>
      </c>
      <c r="P31" s="4" t="s">
        <v>29</v>
      </c>
      <c r="Q31" s="4" t="s">
        <v>29</v>
      </c>
      <c r="R31" s="4" t="s">
        <v>29</v>
      </c>
      <c r="S31" s="4" t="s">
        <v>29</v>
      </c>
      <c r="T31" s="5">
        <v>5</v>
      </c>
      <c r="U31" s="6">
        <v>1</v>
      </c>
      <c r="V31" s="5">
        <v>5</v>
      </c>
    </row>
    <row r="32" spans="1:22" x14ac:dyDescent="0.35">
      <c r="A32" t="s">
        <v>57</v>
      </c>
      <c r="B32" s="4" t="s">
        <v>30</v>
      </c>
      <c r="C32" s="4" t="s">
        <v>30</v>
      </c>
      <c r="D32" s="5">
        <v>0</v>
      </c>
      <c r="E32" s="4" t="s">
        <v>30</v>
      </c>
      <c r="F32" s="4" t="s">
        <v>30</v>
      </c>
      <c r="G32" s="5">
        <v>0</v>
      </c>
      <c r="H32" s="4" t="s">
        <v>30</v>
      </c>
      <c r="I32" s="4" t="s">
        <v>30</v>
      </c>
      <c r="J32" s="5">
        <v>0</v>
      </c>
      <c r="K32" s="4" t="s">
        <v>30</v>
      </c>
      <c r="L32" s="4" t="s">
        <v>30</v>
      </c>
      <c r="M32" s="5">
        <v>0</v>
      </c>
      <c r="N32" s="4" t="s">
        <v>30</v>
      </c>
      <c r="O32" s="4" t="s">
        <v>30</v>
      </c>
      <c r="P32" s="5">
        <v>0</v>
      </c>
      <c r="Q32" s="4" t="s">
        <v>30</v>
      </c>
      <c r="R32" s="4" t="s">
        <v>30</v>
      </c>
      <c r="S32" s="5">
        <v>0</v>
      </c>
      <c r="T32" s="4" t="s">
        <v>30</v>
      </c>
      <c r="U32" s="4" t="s">
        <v>30</v>
      </c>
      <c r="V32" s="5">
        <v>0</v>
      </c>
    </row>
    <row r="33" spans="1:22" x14ac:dyDescent="0.35">
      <c r="A33" t="s">
        <v>58</v>
      </c>
      <c r="B33" s="4" t="s">
        <v>29</v>
      </c>
      <c r="C33" s="4" t="s">
        <v>29</v>
      </c>
      <c r="D33" s="4" t="s">
        <v>29</v>
      </c>
      <c r="E33" s="4" t="s">
        <v>30</v>
      </c>
      <c r="F33" s="4" t="s">
        <v>30</v>
      </c>
      <c r="G33" s="5">
        <v>0</v>
      </c>
      <c r="H33" s="4" t="s">
        <v>29</v>
      </c>
      <c r="I33" s="4" t="s">
        <v>29</v>
      </c>
      <c r="J33" s="4" t="s">
        <v>29</v>
      </c>
      <c r="K33" s="5">
        <v>5</v>
      </c>
      <c r="L33" s="6">
        <v>1</v>
      </c>
      <c r="M33" s="5">
        <v>5</v>
      </c>
      <c r="N33" s="4" t="s">
        <v>29</v>
      </c>
      <c r="O33" s="4" t="s">
        <v>29</v>
      </c>
      <c r="P33" s="4" t="s">
        <v>29</v>
      </c>
      <c r="Q33" s="4" t="s">
        <v>30</v>
      </c>
      <c r="R33" s="4" t="s">
        <v>30</v>
      </c>
      <c r="S33" s="5">
        <v>0</v>
      </c>
      <c r="T33" s="5">
        <v>10</v>
      </c>
      <c r="U33" s="6">
        <v>1</v>
      </c>
      <c r="V33" s="5">
        <v>10</v>
      </c>
    </row>
    <row r="34" spans="1:22" x14ac:dyDescent="0.35">
      <c r="A34" t="s">
        <v>59</v>
      </c>
      <c r="B34" s="5">
        <v>5</v>
      </c>
      <c r="C34" s="6">
        <v>1</v>
      </c>
      <c r="D34" s="5">
        <v>5</v>
      </c>
      <c r="E34" s="4" t="s">
        <v>29</v>
      </c>
      <c r="F34" s="4" t="s">
        <v>29</v>
      </c>
      <c r="G34" s="4" t="s">
        <v>29</v>
      </c>
      <c r="H34" s="4" t="s">
        <v>29</v>
      </c>
      <c r="I34" s="4" t="s">
        <v>29</v>
      </c>
      <c r="J34" s="4" t="s">
        <v>29</v>
      </c>
      <c r="K34" s="4" t="s">
        <v>29</v>
      </c>
      <c r="L34" s="4" t="s">
        <v>29</v>
      </c>
      <c r="M34" s="4" t="s">
        <v>29</v>
      </c>
      <c r="N34" s="5">
        <v>5</v>
      </c>
      <c r="O34" s="6">
        <v>1</v>
      </c>
      <c r="P34" s="5">
        <v>5</v>
      </c>
      <c r="Q34" s="5">
        <v>5</v>
      </c>
      <c r="R34" s="6">
        <v>1</v>
      </c>
      <c r="S34" s="5">
        <v>5</v>
      </c>
      <c r="T34" s="5">
        <v>5</v>
      </c>
      <c r="U34" s="6">
        <v>1</v>
      </c>
      <c r="V34" s="5">
        <v>5</v>
      </c>
    </row>
    <row r="35" spans="1:22" x14ac:dyDescent="0.35">
      <c r="A35" t="s">
        <v>60</v>
      </c>
      <c r="B35" s="4" t="s">
        <v>30</v>
      </c>
      <c r="C35" s="4" t="s">
        <v>30</v>
      </c>
      <c r="D35" s="5">
        <v>0</v>
      </c>
      <c r="E35" s="4" t="s">
        <v>29</v>
      </c>
      <c r="F35" s="4" t="s">
        <v>29</v>
      </c>
      <c r="G35" s="4" t="s">
        <v>29</v>
      </c>
      <c r="H35" s="4" t="s">
        <v>30</v>
      </c>
      <c r="I35" s="4" t="s">
        <v>30</v>
      </c>
      <c r="J35" s="5">
        <v>0</v>
      </c>
      <c r="K35" s="4" t="s">
        <v>29</v>
      </c>
      <c r="L35" s="4" t="s">
        <v>29</v>
      </c>
      <c r="M35" s="4" t="s">
        <v>29</v>
      </c>
      <c r="N35" s="4" t="s">
        <v>30</v>
      </c>
      <c r="O35" s="4" t="s">
        <v>30</v>
      </c>
      <c r="P35" s="5">
        <v>0</v>
      </c>
      <c r="Q35" s="4" t="s">
        <v>30</v>
      </c>
      <c r="R35" s="4" t="s">
        <v>30</v>
      </c>
      <c r="S35" s="5">
        <v>0</v>
      </c>
      <c r="T35" s="4" t="s">
        <v>30</v>
      </c>
      <c r="U35" s="4" t="s">
        <v>30</v>
      </c>
      <c r="V35" s="5">
        <v>0</v>
      </c>
    </row>
    <row r="36" spans="1:22" x14ac:dyDescent="0.35">
      <c r="A36" t="s">
        <v>61</v>
      </c>
      <c r="B36" s="4" t="s">
        <v>29</v>
      </c>
      <c r="C36" s="4" t="s">
        <v>29</v>
      </c>
      <c r="D36" s="5">
        <v>5</v>
      </c>
      <c r="E36" s="5">
        <v>5</v>
      </c>
      <c r="F36" s="6">
        <v>1</v>
      </c>
      <c r="G36" s="5">
        <v>5</v>
      </c>
      <c r="H36" s="4" t="s">
        <v>29</v>
      </c>
      <c r="I36" s="4" t="s">
        <v>29</v>
      </c>
      <c r="J36" s="4" t="s">
        <v>29</v>
      </c>
      <c r="K36" s="4" t="s">
        <v>29</v>
      </c>
      <c r="L36" s="4" t="s">
        <v>29</v>
      </c>
      <c r="M36" s="4" t="s">
        <v>29</v>
      </c>
      <c r="N36" s="4" t="s">
        <v>29</v>
      </c>
      <c r="O36" s="4" t="s">
        <v>29</v>
      </c>
      <c r="P36" s="4" t="s">
        <v>29</v>
      </c>
      <c r="Q36" s="5">
        <v>10</v>
      </c>
      <c r="R36" s="6">
        <v>1</v>
      </c>
      <c r="S36" s="5">
        <v>10</v>
      </c>
      <c r="T36" s="4" t="s">
        <v>29</v>
      </c>
      <c r="U36" s="4" t="s">
        <v>29</v>
      </c>
      <c r="V36" s="4" t="s">
        <v>29</v>
      </c>
    </row>
    <row r="37" spans="1:22" x14ac:dyDescent="0.35">
      <c r="A37" t="s">
        <v>62</v>
      </c>
      <c r="B37" s="5">
        <v>10</v>
      </c>
      <c r="C37" s="6">
        <v>1</v>
      </c>
      <c r="D37" s="5">
        <v>10</v>
      </c>
      <c r="E37" s="4" t="s">
        <v>29</v>
      </c>
      <c r="F37" s="4" t="s">
        <v>29</v>
      </c>
      <c r="G37" s="4" t="s">
        <v>29</v>
      </c>
      <c r="H37" s="4" t="s">
        <v>30</v>
      </c>
      <c r="I37" s="4" t="s">
        <v>30</v>
      </c>
      <c r="J37" s="5">
        <v>0</v>
      </c>
      <c r="K37" s="4" t="s">
        <v>29</v>
      </c>
      <c r="L37" s="4" t="s">
        <v>29</v>
      </c>
      <c r="M37" s="4" t="s">
        <v>29</v>
      </c>
      <c r="N37" s="4" t="s">
        <v>29</v>
      </c>
      <c r="O37" s="4" t="s">
        <v>29</v>
      </c>
      <c r="P37" s="4" t="s">
        <v>29</v>
      </c>
      <c r="Q37" s="4" t="s">
        <v>29</v>
      </c>
      <c r="R37" s="4" t="s">
        <v>29</v>
      </c>
      <c r="S37" s="4" t="s">
        <v>29</v>
      </c>
      <c r="T37" s="4" t="s">
        <v>30</v>
      </c>
      <c r="U37" s="4" t="s">
        <v>30</v>
      </c>
      <c r="V37" s="5">
        <v>0</v>
      </c>
    </row>
    <row r="38" spans="1:22" x14ac:dyDescent="0.35">
      <c r="A38" t="s">
        <v>63</v>
      </c>
      <c r="B38" s="4" t="s">
        <v>30</v>
      </c>
      <c r="C38" s="4" t="s">
        <v>30</v>
      </c>
      <c r="D38" s="5">
        <v>0</v>
      </c>
      <c r="E38" s="4" t="s">
        <v>29</v>
      </c>
      <c r="F38" s="4" t="s">
        <v>29</v>
      </c>
      <c r="G38" s="4" t="s">
        <v>29</v>
      </c>
      <c r="H38" s="4" t="s">
        <v>30</v>
      </c>
      <c r="I38" s="4" t="s">
        <v>30</v>
      </c>
      <c r="J38" s="5">
        <v>0</v>
      </c>
      <c r="K38" s="4" t="s">
        <v>29</v>
      </c>
      <c r="L38" s="4" t="s">
        <v>29</v>
      </c>
      <c r="M38" s="4" t="s">
        <v>29</v>
      </c>
      <c r="N38" s="4" t="s">
        <v>30</v>
      </c>
      <c r="O38" s="4" t="s">
        <v>30</v>
      </c>
      <c r="P38" s="5">
        <v>0</v>
      </c>
      <c r="Q38" s="4" t="s">
        <v>30</v>
      </c>
      <c r="R38" s="4" t="s">
        <v>30</v>
      </c>
      <c r="S38" s="5">
        <v>0</v>
      </c>
      <c r="T38" s="5">
        <v>10</v>
      </c>
      <c r="U38" s="6">
        <v>1</v>
      </c>
      <c r="V38" s="5">
        <v>10</v>
      </c>
    </row>
    <row r="39" spans="1:22" x14ac:dyDescent="0.35">
      <c r="A39" t="s">
        <v>64</v>
      </c>
      <c r="B39" s="5">
        <v>15</v>
      </c>
      <c r="C39" s="6">
        <v>1</v>
      </c>
      <c r="D39" s="5">
        <v>15</v>
      </c>
      <c r="E39" s="5">
        <v>20</v>
      </c>
      <c r="F39" s="6">
        <v>1</v>
      </c>
      <c r="G39" s="5">
        <v>20</v>
      </c>
      <c r="H39" s="5">
        <v>20</v>
      </c>
      <c r="I39" s="6">
        <v>1</v>
      </c>
      <c r="J39" s="5">
        <v>20</v>
      </c>
      <c r="K39" s="5">
        <v>10</v>
      </c>
      <c r="L39" s="6">
        <v>0.88900000000000001</v>
      </c>
      <c r="M39" s="5">
        <v>10</v>
      </c>
      <c r="N39" s="5">
        <v>5</v>
      </c>
      <c r="O39" s="6">
        <v>1</v>
      </c>
      <c r="P39" s="5">
        <v>5</v>
      </c>
      <c r="Q39" s="5">
        <v>15</v>
      </c>
      <c r="R39" s="6">
        <v>1</v>
      </c>
      <c r="S39" s="5">
        <v>15</v>
      </c>
      <c r="T39" s="5">
        <v>20</v>
      </c>
      <c r="U39" s="6">
        <v>1</v>
      </c>
      <c r="V39" s="5">
        <v>20</v>
      </c>
    </row>
    <row r="40" spans="1:22" x14ac:dyDescent="0.35">
      <c r="A40" t="s">
        <v>65</v>
      </c>
      <c r="B40" s="4" t="s">
        <v>29</v>
      </c>
      <c r="C40" s="4" t="s">
        <v>29</v>
      </c>
      <c r="D40" s="4" t="s">
        <v>29</v>
      </c>
      <c r="E40" s="5">
        <v>5</v>
      </c>
      <c r="F40" s="6">
        <v>1</v>
      </c>
      <c r="G40" s="5">
        <v>5</v>
      </c>
      <c r="H40" s="4" t="s">
        <v>29</v>
      </c>
      <c r="I40" s="4" t="s">
        <v>29</v>
      </c>
      <c r="J40" s="4" t="s">
        <v>29</v>
      </c>
      <c r="K40" s="4" t="s">
        <v>30</v>
      </c>
      <c r="L40" s="4" t="s">
        <v>30</v>
      </c>
      <c r="M40" s="5">
        <v>0</v>
      </c>
      <c r="N40" s="4" t="s">
        <v>30</v>
      </c>
      <c r="O40" s="4" t="s">
        <v>30</v>
      </c>
      <c r="P40" s="5">
        <v>0</v>
      </c>
      <c r="Q40" s="4" t="s">
        <v>29</v>
      </c>
      <c r="R40" s="4" t="s">
        <v>29</v>
      </c>
      <c r="S40" s="4" t="s">
        <v>29</v>
      </c>
      <c r="T40" s="4" t="s">
        <v>29</v>
      </c>
      <c r="U40" s="4" t="s">
        <v>29</v>
      </c>
      <c r="V40" s="4" t="s">
        <v>29</v>
      </c>
    </row>
    <row r="41" spans="1:22" x14ac:dyDescent="0.35">
      <c r="A41" t="s">
        <v>66</v>
      </c>
      <c r="B41" s="4" t="s">
        <v>30</v>
      </c>
      <c r="C41" s="4" t="s">
        <v>30</v>
      </c>
      <c r="D41" s="5">
        <v>0</v>
      </c>
      <c r="E41" s="4" t="s">
        <v>30</v>
      </c>
      <c r="F41" s="4" t="s">
        <v>30</v>
      </c>
      <c r="G41" s="5">
        <v>0</v>
      </c>
      <c r="H41" s="4" t="s">
        <v>30</v>
      </c>
      <c r="I41" s="4" t="s">
        <v>30</v>
      </c>
      <c r="J41" s="5">
        <v>0</v>
      </c>
      <c r="K41" s="4" t="s">
        <v>30</v>
      </c>
      <c r="L41" s="4" t="s">
        <v>30</v>
      </c>
      <c r="M41" s="5">
        <v>0</v>
      </c>
      <c r="N41" s="4" t="s">
        <v>30</v>
      </c>
      <c r="O41" s="4" t="s">
        <v>30</v>
      </c>
      <c r="P41" s="5">
        <v>0</v>
      </c>
      <c r="Q41" s="4" t="s">
        <v>30</v>
      </c>
      <c r="R41" s="4" t="s">
        <v>30</v>
      </c>
      <c r="S41" s="5">
        <v>0</v>
      </c>
      <c r="T41" s="4" t="s">
        <v>30</v>
      </c>
      <c r="U41" s="4" t="s">
        <v>30</v>
      </c>
      <c r="V41" s="5">
        <v>0</v>
      </c>
    </row>
    <row r="42" spans="1:22" x14ac:dyDescent="0.35">
      <c r="A42" s="9" t="s">
        <v>67</v>
      </c>
      <c r="B42" s="7">
        <v>300</v>
      </c>
      <c r="C42" s="8">
        <v>0.91700000000000004</v>
      </c>
      <c r="D42" s="7">
        <v>325</v>
      </c>
      <c r="E42" s="7">
        <v>255</v>
      </c>
      <c r="F42" s="8">
        <v>0.92800000000000005</v>
      </c>
      <c r="G42" s="7">
        <v>275</v>
      </c>
      <c r="H42" s="7">
        <v>175</v>
      </c>
      <c r="I42" s="8">
        <v>0.92700000000000005</v>
      </c>
      <c r="J42" s="7">
        <v>190</v>
      </c>
      <c r="K42" s="7">
        <v>185</v>
      </c>
      <c r="L42" s="8">
        <v>0.91500000000000004</v>
      </c>
      <c r="M42" s="7">
        <v>200</v>
      </c>
      <c r="N42" s="7">
        <v>260</v>
      </c>
      <c r="O42" s="8">
        <v>0.94499999999999995</v>
      </c>
      <c r="P42" s="7">
        <v>275</v>
      </c>
      <c r="Q42" s="7">
        <v>295</v>
      </c>
      <c r="R42" s="8">
        <v>0.97699999999999998</v>
      </c>
      <c r="S42" s="7">
        <v>305</v>
      </c>
      <c r="T42" s="7">
        <v>220</v>
      </c>
      <c r="U42" s="8">
        <v>0.96899999999999997</v>
      </c>
      <c r="V42" s="7">
        <v>225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2025-10-24T13:09:48Z</dcterms:created>
  <dcterms:modified xsi:type="dcterms:W3CDTF">2025-11-05T15:12:56Z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