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7D3B1E78-79A2-4167-9E4B-8C0D42FA91C2}" xr6:coauthVersionLast="47" xr6:coauthVersionMax="47" xr10:uidLastSave="{00000000-0000-0000-0000-000000000000}"/>
  <bookViews>
    <workbookView xWindow="-110" yWindow="-110" windowWidth="19420" windowHeight="11500" xr2:uid="{00000000-000D-0000-FFFF-FFFF00000000}"/>
  </bookViews>
  <sheets>
    <sheet name="Contents" sheetId="1" r:id="rId1"/>
    <sheet name="Notes" sheetId="2" r:id="rId2"/>
    <sheet name="EA1" sheetId="3" r:id="rId3"/>
    <sheet name="EA2" sheetId="4" r:id="rId4"/>
    <sheet name="EA3" sheetId="5" r:id="rId5"/>
    <sheet name="EA4" sheetId="6" r:id="rId6"/>
    <sheet name="EA5" sheetId="7" r:id="rId7"/>
    <sheet name="EA6" sheetId="8" r:id="rId8"/>
    <sheet name="EA7" sheetId="9" r:id="rId9"/>
    <sheet name="EA8" sheetId="10" r:id="rId10"/>
    <sheet name="EA9" sheetId="11" r:id="rId11"/>
    <sheet name="EA10" sheetId="12" r:id="rId12"/>
    <sheet name="EA11" sheetId="13" r:id="rId13"/>
    <sheet name="EA12" sheetId="14" r:id="rId14"/>
    <sheet name="EA13" sheetId="15" r:id="rId15"/>
    <sheet name="EA14" sheetId="16" r:id="rId16"/>
    <sheet name="EA15" sheetId="17" r:id="rId17"/>
    <sheet name="EA16" sheetId="18" r:id="rId18"/>
    <sheet name="EA17" sheetId="19" r:id="rId19"/>
    <sheet name="EA18" sheetId="20" r:id="rId20"/>
    <sheet name="EA19" sheetId="21" r:id="rId21"/>
    <sheet name="EA20" sheetId="22" r:id="rId22"/>
    <sheet name="EA21" sheetId="23" r:id="rId23"/>
    <sheet name="EA22" sheetId="24" r:id="rId24"/>
    <sheet name="EA23" sheetId="25" r:id="rId25"/>
    <sheet name="EA24" sheetId="26" r:id="rId26"/>
    <sheet name="EA25" sheetId="27" r:id="rId27"/>
    <sheet name="EA26" sheetId="28" r:id="rId28"/>
    <sheet name="EA27" sheetId="29" r:id="rId29"/>
    <sheet name="EA28" sheetId="30" r:id="rId30"/>
    <sheet name="EA29" sheetId="31" r:id="rId31"/>
    <sheet name="EA30" sheetId="32" r:id="rId32"/>
    <sheet name="EA31" sheetId="33" r:id="rId33"/>
    <sheet name="EA32" sheetId="34" r:id="rId3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2" l="1"/>
  <c r="A25" i="34"/>
  <c r="A3" i="34"/>
  <c r="A25" i="33"/>
  <c r="A3" i="33"/>
  <c r="A25" i="32"/>
  <c r="A3" i="32"/>
  <c r="A25" i="31"/>
  <c r="A3" i="31"/>
  <c r="A25" i="30"/>
  <c r="A3" i="30"/>
  <c r="A25" i="29"/>
  <c r="A3" i="29"/>
  <c r="A25" i="28"/>
  <c r="A3" i="28"/>
  <c r="A25" i="27"/>
  <c r="A3" i="27"/>
  <c r="A25" i="26"/>
  <c r="A3" i="26"/>
  <c r="A25" i="25"/>
  <c r="A3" i="25"/>
  <c r="A25" i="24"/>
  <c r="A3" i="24"/>
  <c r="A25" i="23"/>
  <c r="A3" i="23"/>
  <c r="A25" i="22"/>
  <c r="A3" i="22"/>
  <c r="A25" i="21"/>
  <c r="A3" i="21"/>
  <c r="A25" i="20"/>
  <c r="A3" i="20"/>
  <c r="A25" i="19"/>
  <c r="A3" i="19"/>
  <c r="A25" i="18"/>
  <c r="A3" i="18"/>
  <c r="A25" i="17"/>
  <c r="A3" i="17"/>
  <c r="A25" i="16"/>
  <c r="A3" i="16"/>
  <c r="A25" i="15"/>
  <c r="A3" i="15"/>
  <c r="A25" i="14"/>
  <c r="A3" i="14"/>
  <c r="A25" i="13"/>
  <c r="A3" i="13"/>
  <c r="A25" i="12"/>
  <c r="A3" i="12"/>
  <c r="A25" i="11"/>
  <c r="A3" i="11"/>
  <c r="A25" i="10"/>
  <c r="A3" i="10"/>
  <c r="A25" i="9"/>
  <c r="A3" i="9"/>
  <c r="A25" i="8"/>
  <c r="A3" i="8"/>
  <c r="A25" i="7"/>
  <c r="A3" i="7"/>
  <c r="A25" i="6"/>
  <c r="A3" i="6"/>
  <c r="A25" i="5"/>
  <c r="A3" i="5"/>
  <c r="A25" i="4"/>
  <c r="A3" i="4"/>
  <c r="A25" i="3"/>
  <c r="A3" i="3"/>
  <c r="A12" i="2"/>
  <c r="B11" i="2"/>
  <c r="B10" i="2"/>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alcChain>
</file>

<file path=xl/sharedStrings.xml><?xml version="1.0" encoding="utf-8"?>
<sst xmlns="http://schemas.openxmlformats.org/spreadsheetml/2006/main" count="2992" uniqueCount="83">
  <si>
    <t>Provisional Attainment Statistics 2026 - Education Authority - National 2</t>
  </si>
  <si>
    <t>Provisional Attainment Statistics 2026 - Education Authority - National 2 presents a summary of entries and attainment on results day in August for each of the 32 education authorities in Scotland.</t>
  </si>
  <si>
    <t>Reference: 26PAEN2</t>
  </si>
  <si>
    <t>Release date: 4 August 2026</t>
  </si>
  <si>
    <t>Contact name: Chris Boulter</t>
  </si>
  <si>
    <t>Contact email: data.analytics@qualifications.gov.scot</t>
  </si>
  <si>
    <t>Notes accompanying this release</t>
  </si>
  <si>
    <t>This worksheet contains one table.</t>
  </si>
  <si>
    <t>Note number</t>
  </si>
  <si>
    <t>Note text</t>
  </si>
  <si>
    <t>[note 1]</t>
  </si>
  <si>
    <t>All figures are rounded to the nearest five. Figures between one and four inclusive have been suppressed to protect against the risk of disclosure of personal information. All percentage figures for a course have been suppressed where values between one and four inclusive have been suppressed. Cells containing suppressed figures are marked up with the shorthand [c].</t>
  </si>
  <si>
    <t>[note 2]</t>
  </si>
  <si>
    <t>National Course (National 2 to National 5, Higher, Advanced Higher and Scottish Baccalaureate)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</si>
  <si>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3]</t>
  </si>
  <si>
    <t>[note 4]</t>
  </si>
  <si>
    <t>The numbers reported may change after results day due to completion of post-certification procedures such as appeals and malpractice.</t>
  </si>
  <si>
    <t>[note 5]</t>
  </si>
  <si>
    <t>The education authority categories used in these statistics result from the related centre types Education Authority - Secondary School and Education Authority - Special School.</t>
  </si>
  <si>
    <t>[note 6]</t>
  </si>
  <si>
    <t>Qualifications with no entries in the reporting period are not included.</t>
  </si>
  <si>
    <t>[note 7]</t>
  </si>
  <si>
    <t>[note 8]</t>
  </si>
  <si>
    <t>Table 1: Provisional  National 2 Attainment - Aberdeen City Council</t>
  </si>
  <si>
    <t>Some shorthand is used in this table, [c] where a value is suppressed to protect against the risk of disclosure of personal information and [z] for not applicable.</t>
  </si>
  <si>
    <t>Subject</t>
  </si>
  <si>
    <t>Awarded Count 2026</t>
  </si>
  <si>
    <t>Awarded Count 2025</t>
  </si>
  <si>
    <t>Awarded Count 2024</t>
  </si>
  <si>
    <t>Awarded Count 2023</t>
  </si>
  <si>
    <t>Awarded Count 2022</t>
  </si>
  <si>
    <t>Business in Practice</t>
  </si>
  <si>
    <t>[z]</t>
  </si>
  <si>
    <t>Creative Arts</t>
  </si>
  <si>
    <t>[c]</t>
  </si>
  <si>
    <t>English and Communication</t>
  </si>
  <si>
    <t>Food, Health and Wellbeing</t>
  </si>
  <si>
    <t>French</t>
  </si>
  <si>
    <t>Gaelic (Learners)</t>
  </si>
  <si>
    <t>Gàidhlig</t>
  </si>
  <si>
    <t>German</t>
  </si>
  <si>
    <t>Information and Communications Technology</t>
  </si>
  <si>
    <t>Italian</t>
  </si>
  <si>
    <t>Lifeskills Mathematics</t>
  </si>
  <si>
    <t>Matamataig Fad-bheatha (Lifeskills Mathematics)</t>
  </si>
  <si>
    <t>Performance Arts</t>
  </si>
  <si>
    <t>Physical Education</t>
  </si>
  <si>
    <t>Practical Craft Skills</t>
  </si>
  <si>
    <t>Science in the Environment</t>
  </si>
  <si>
    <t>Social Subjects</t>
  </si>
  <si>
    <t>Spanish</t>
  </si>
  <si>
    <t>Total</t>
  </si>
  <si>
    <t>Table 2: Provisional  National 2 Attainment - Aberdeenshire Council</t>
  </si>
  <si>
    <t>Table 3: Provisional  National 2 Attainment - Angus Council</t>
  </si>
  <si>
    <t>Table 4: Provisional  National 2 Attainment - Argyll and Bute Council</t>
  </si>
  <si>
    <t>Table 5: Provisional  National 2 Attainment - City of Glasgow Council</t>
  </si>
  <si>
    <t>Table 6: Provisional  National 2 Attainment - Clackmannanshire Council</t>
  </si>
  <si>
    <t>Table 7: Provisional  National 2 Attainment - Comhairle Nan Eilean Siar</t>
  </si>
  <si>
    <t>Table 8: Provisional  National 2 Attainment - Dumfries and Galloway Council</t>
  </si>
  <si>
    <t>Table 9: Provisional  National 2 Attainment - Dundee City Council</t>
  </si>
  <si>
    <t>Table 10: Provisional  National 2 Attainment - East Ayrshire Council</t>
  </si>
  <si>
    <t>Table 11: Provisional  National 2 Attainment - East Dunbartonshire Council</t>
  </si>
  <si>
    <t>Table 12: Provisional  National 2 Attainment - East Lothian Council</t>
  </si>
  <si>
    <t>Table 13: Provisional  National 2 Attainment - East Renfrewshire Council</t>
  </si>
  <si>
    <t>Table 14: Provisional  National 2 Attainment - Falkirk Council</t>
  </si>
  <si>
    <t>Table 15: Provisional  National 2 Attainment - Fife Council</t>
  </si>
  <si>
    <t>Table 16: Provisional  National 2 Attainment - Highland Council</t>
  </si>
  <si>
    <t>Table 17: Provisional  National 2 Attainment - Inverclyde Council</t>
  </si>
  <si>
    <t>Table 18: Provisional  National 2 Attainment - Midlothian Council</t>
  </si>
  <si>
    <t>Table 19: Provisional  National 2 Attainment - North Ayrshire Council</t>
  </si>
  <si>
    <t>Table 20: Provisional  National 2 Attainment - North Lanarkshire Council</t>
  </si>
  <si>
    <t>Table 21: Provisional  National 2 Attainment - Orkney Islands Council</t>
  </si>
  <si>
    <t>Table 22: Provisional  National 2 Attainment - Perth &amp; Kinross Council</t>
  </si>
  <si>
    <t>Table 23: Provisional  National 2 Attainment - Renfrewshire Council</t>
  </si>
  <si>
    <t>Table 24: Provisional  National 2 Attainment - Scottish Borders Council</t>
  </si>
  <si>
    <t>Table 25: Provisional  National 2 Attainment - Shetland Islands Council</t>
  </si>
  <si>
    <t>Table 26: Provisional  National 2 Attainment - South Ayrshire Council</t>
  </si>
  <si>
    <t>Table 27: Provisional  National 2 Attainment - South Lanarkshire Council</t>
  </si>
  <si>
    <t>Table 28: Provisional  National 2 Attainment - Stirling Council</t>
  </si>
  <si>
    <t>Table 29: Provisional  National 2 Attainment - The City of Edinburgh Council</t>
  </si>
  <si>
    <t>Table 30: Provisional  National 2 Attainment - The Moray Council</t>
  </si>
  <si>
    <t>Table 31: Provisional  National 2 Attainment - West Dunbartonshire Council</t>
  </si>
  <si>
    <t>Table 32: Provisional  National 2 Attainment - West Lothian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</si>
</sst>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name val="Arial"/>
      <family val="2"/>
      <scheme val="minor"/>
    </font>
    <font>
      <u/>
      <sz val="12"/>
      <color theme="10"/>
      <name val="Arial"/>
      <family val="2"/>
    </font>
    <font>
      <b/>
      <sz val="12"/>
      <color rgb="FF000000"/>
      <name val="Arial"/>
      <family val="2"/>
    </font>
    <font>
      <b/>
      <sz val="14"/>
      <name val="Arial"/>
      <family val="2"/>
    </font>
    <font>
      <u/>
      <sz val="12"/>
      <color theme="10"/>
      <name val="Arial"/>
      <family val="2"/>
      <scheme val="minor"/>
    </font>
  </fonts>
  <fills count="2">
    <fill>
      <patternFill patternType="none"/>
    </fill>
    <fill>
      <patternFill patternType="gray125"/>
    </fill>
  </fills>
  <borders count="2">
    <border>
      <left/>
      <right/>
      <top/>
      <bottom/>
      <diagonal/>
    </border>
    <border>
      <left/>
      <right/>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0" fontId="0" fillId="0" borderId="1" xfId="0" applyBorder="1"/>
    <xf numFmtId="0" fontId="0" fillId="0" borderId="1" xfId="0" applyBorder="1" applyAlignment="1">
      <alignment horizontal="right"/>
    </xf>
    <xf numFmtId="3" fontId="0" fillId="0" borderId="1" xfId="0" applyNumberFormat="1" applyBorder="1"/>
    <xf numFmtId="0" fontId="3" fillId="0" borderId="0" xfId="0" applyFont="1" applyAlignment="1">
      <alignment vertical="center"/>
    </xf>
    <xf numFmtId="0" fontId="4" fillId="0" borderId="0" xfId="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1"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9_provisional_national_2_attainment_dundee_city_council" displayName="table_9_provisional_national_2_attainment_dundee_city_council" ref="A5:F24" totalsRowShown="0">
  <tableColumns count="6">
    <tableColumn id="1" xr3:uid="{00000000-0010-0000-0900-000001000000}" name="Subject"/>
    <tableColumn id="2" xr3:uid="{00000000-0010-0000-0900-000002000000}" name="Awarded Count 2026"/>
    <tableColumn id="3" xr3:uid="{00000000-0010-0000-0900-000003000000}" name="Awarded Count 2025"/>
    <tableColumn id="4" xr3:uid="{00000000-0010-0000-0900-000004000000}" name="Awarded Count 2024"/>
    <tableColumn id="5" xr3:uid="{00000000-0010-0000-0900-000005000000}" name="Awarded Count 2023"/>
    <tableColumn id="6" xr3:uid="{00000000-0010-0000-0900-000006000000}" name="Awarded Count 2022"/>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0_provisional_national_2_attainment_east_ayrshire_council" displayName="table_10_provisional_national_2_attainment_east_ayrshire_council" ref="A5:F24" totalsRowShown="0">
  <tableColumns count="6">
    <tableColumn id="1" xr3:uid="{00000000-0010-0000-0A00-000001000000}" name="Subject"/>
    <tableColumn id="2" xr3:uid="{00000000-0010-0000-0A00-000002000000}" name="Awarded Count 2026"/>
    <tableColumn id="3" xr3:uid="{00000000-0010-0000-0A00-000003000000}" name="Awarded Count 2025"/>
    <tableColumn id="4" xr3:uid="{00000000-0010-0000-0A00-000004000000}" name="Awarded Count 2024"/>
    <tableColumn id="5" xr3:uid="{00000000-0010-0000-0A00-000005000000}" name="Awarded Count 2023"/>
    <tableColumn id="6" xr3:uid="{00000000-0010-0000-0A00-000006000000}" name="Awarded Count 2022"/>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1_provisional_national_2_attainment_east_dunbartonshire_council" displayName="table_11_provisional_national_2_attainment_east_dunbartonshire_council" ref="A5:F24" totalsRowShown="0">
  <tableColumns count="6">
    <tableColumn id="1" xr3:uid="{00000000-0010-0000-0B00-000001000000}" name="Subject"/>
    <tableColumn id="2" xr3:uid="{00000000-0010-0000-0B00-000002000000}" name="Awarded Count 2026"/>
    <tableColumn id="3" xr3:uid="{00000000-0010-0000-0B00-000003000000}" name="Awarded Count 2025"/>
    <tableColumn id="4" xr3:uid="{00000000-0010-0000-0B00-000004000000}" name="Awarded Count 2024"/>
    <tableColumn id="5" xr3:uid="{00000000-0010-0000-0B00-000005000000}" name="Awarded Count 2023"/>
    <tableColumn id="6" xr3:uid="{00000000-0010-0000-0B00-000006000000}" name="Awarded Count 2022"/>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2_provisional_national_2_attainment_east_lothian_council" displayName="table_12_provisional_national_2_attainment_east_lothian_council" ref="A5:F24" totalsRowShown="0">
  <tableColumns count="6">
    <tableColumn id="1" xr3:uid="{00000000-0010-0000-0C00-000001000000}" name="Subject"/>
    <tableColumn id="2" xr3:uid="{00000000-0010-0000-0C00-000002000000}" name="Awarded Count 2026"/>
    <tableColumn id="3" xr3:uid="{00000000-0010-0000-0C00-000003000000}" name="Awarded Count 2025"/>
    <tableColumn id="4" xr3:uid="{00000000-0010-0000-0C00-000004000000}" name="Awarded Count 2024"/>
    <tableColumn id="5" xr3:uid="{00000000-0010-0000-0C00-000005000000}" name="Awarded Count 2023"/>
    <tableColumn id="6" xr3:uid="{00000000-0010-0000-0C00-000006000000}" name="Awarded Count 2022"/>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_13_provisional_national_2_attainment_east_renfrewshire_council" displayName="table_13_provisional_national_2_attainment_east_renfrewshire_council" ref="A5:F24" totalsRowShown="0">
  <tableColumns count="6">
    <tableColumn id="1" xr3:uid="{00000000-0010-0000-0D00-000001000000}" name="Subject"/>
    <tableColumn id="2" xr3:uid="{00000000-0010-0000-0D00-000002000000}" name="Awarded Count 2026"/>
    <tableColumn id="3" xr3:uid="{00000000-0010-0000-0D00-000003000000}" name="Awarded Count 2025"/>
    <tableColumn id="4" xr3:uid="{00000000-0010-0000-0D00-000004000000}" name="Awarded Count 2024"/>
    <tableColumn id="5" xr3:uid="{00000000-0010-0000-0D00-000005000000}" name="Awarded Count 2023"/>
    <tableColumn id="6" xr3:uid="{00000000-0010-0000-0D00-000006000000}" name="Awarded Count 2022"/>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_14_provisional_national_2_attainment_falkirk_council" displayName="table_14_provisional_national_2_attainment_falkirk_council" ref="A5:F24" totalsRowShown="0">
  <tableColumns count="6">
    <tableColumn id="1" xr3:uid="{00000000-0010-0000-0E00-000001000000}" name="Subject"/>
    <tableColumn id="2" xr3:uid="{00000000-0010-0000-0E00-000002000000}" name="Awarded Count 2026"/>
    <tableColumn id="3" xr3:uid="{00000000-0010-0000-0E00-000003000000}" name="Awarded Count 2025"/>
    <tableColumn id="4" xr3:uid="{00000000-0010-0000-0E00-000004000000}" name="Awarded Count 2024"/>
    <tableColumn id="5" xr3:uid="{00000000-0010-0000-0E00-000005000000}" name="Awarded Count 2023"/>
    <tableColumn id="6" xr3:uid="{00000000-0010-0000-0E00-000006000000}" name="Awarded Count 2022"/>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_15_provisional_national_2_attainment_fife_council" displayName="table_15_provisional_national_2_attainment_fife_council" ref="A5:F24" totalsRowShown="0">
  <tableColumns count="6">
    <tableColumn id="1" xr3:uid="{00000000-0010-0000-0F00-000001000000}" name="Subject"/>
    <tableColumn id="2" xr3:uid="{00000000-0010-0000-0F00-000002000000}" name="Awarded Count 2026"/>
    <tableColumn id="3" xr3:uid="{00000000-0010-0000-0F00-000003000000}" name="Awarded Count 2025"/>
    <tableColumn id="4" xr3:uid="{00000000-0010-0000-0F00-000004000000}" name="Awarded Count 2024"/>
    <tableColumn id="5" xr3:uid="{00000000-0010-0000-0F00-000005000000}" name="Awarded Count 2023"/>
    <tableColumn id="6" xr3:uid="{00000000-0010-0000-0F00-000006000000}" name="Awarded Count 2022"/>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_16_provisional_national_2_attainment_highland_council" displayName="table_16_provisional_national_2_attainment_highland_council" ref="A5:F24" totalsRowShown="0">
  <tableColumns count="6">
    <tableColumn id="1" xr3:uid="{00000000-0010-0000-1000-000001000000}" name="Subject"/>
    <tableColumn id="2" xr3:uid="{00000000-0010-0000-1000-000002000000}" name="Awarded Count 2026"/>
    <tableColumn id="3" xr3:uid="{00000000-0010-0000-1000-000003000000}" name="Awarded Count 2025"/>
    <tableColumn id="4" xr3:uid="{00000000-0010-0000-1000-000004000000}" name="Awarded Count 2024"/>
    <tableColumn id="5" xr3:uid="{00000000-0010-0000-1000-000005000000}" name="Awarded Count 2023"/>
    <tableColumn id="6" xr3:uid="{00000000-0010-0000-1000-000006000000}" name="Awarded Count 2022"/>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_17_provisional_national_2_attainment_inverclyde_council" displayName="table_17_provisional_national_2_attainment_inverclyde_council" ref="A5:F24" totalsRowShown="0">
  <tableColumns count="6">
    <tableColumn id="1" xr3:uid="{00000000-0010-0000-1100-000001000000}" name="Subject"/>
    <tableColumn id="2" xr3:uid="{00000000-0010-0000-1100-000002000000}" name="Awarded Count 2026"/>
    <tableColumn id="3" xr3:uid="{00000000-0010-0000-1100-000003000000}" name="Awarded Count 2025"/>
    <tableColumn id="4" xr3:uid="{00000000-0010-0000-1100-000004000000}" name="Awarded Count 2024"/>
    <tableColumn id="5" xr3:uid="{00000000-0010-0000-1100-000005000000}" name="Awarded Count 2023"/>
    <tableColumn id="6" xr3:uid="{00000000-0010-0000-1100-000006000000}" name="Awarded Count 2022"/>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_18_provisional_national_2_attainment_midlothian_council" displayName="table_18_provisional_national_2_attainment_midlothian_council" ref="A5:F24" totalsRowShown="0">
  <tableColumns count="6">
    <tableColumn id="1" xr3:uid="{00000000-0010-0000-1200-000001000000}" name="Subject"/>
    <tableColumn id="2" xr3:uid="{00000000-0010-0000-1200-000002000000}" name="Awarded Count 2026"/>
    <tableColumn id="3" xr3:uid="{00000000-0010-0000-1200-000003000000}" name="Awarded Count 2025"/>
    <tableColumn id="4" xr3:uid="{00000000-0010-0000-1200-000004000000}" name="Awarded Count 2024"/>
    <tableColumn id="5" xr3:uid="{00000000-0010-0000-1200-000005000000}" name="Awarded Count 2023"/>
    <tableColumn id="6" xr3:uid="{00000000-0010-0000-1200-000006000000}" name="Awarded Count 2022"/>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provisional_national_2_attainment_aberdeen_city_council" displayName="table_1_provisional_national_2_attainment_aberdeen_city_council" ref="A5:F24" totalsRowShown="0">
  <tableColumns count="6">
    <tableColumn id="1" xr3:uid="{00000000-0010-0000-0100-000001000000}" name="Subject"/>
    <tableColumn id="2" xr3:uid="{00000000-0010-0000-0100-000002000000}" name="Awarded Count 2026"/>
    <tableColumn id="3" xr3:uid="{00000000-0010-0000-0100-000003000000}" name="Awarded Count 2025"/>
    <tableColumn id="4" xr3:uid="{00000000-0010-0000-0100-000004000000}" name="Awarded Count 2024"/>
    <tableColumn id="5" xr3:uid="{00000000-0010-0000-0100-000005000000}" name="Awarded Count 2023"/>
    <tableColumn id="6" xr3:uid="{00000000-0010-0000-0100-000006000000}" name="Awarded Count 2022"/>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_19_provisional_national_2_attainment_north_ayrshire_council" displayName="table_19_provisional_national_2_attainment_north_ayrshire_council" ref="A5:F24" totalsRowShown="0">
  <tableColumns count="6">
    <tableColumn id="1" xr3:uid="{00000000-0010-0000-1300-000001000000}" name="Subject"/>
    <tableColumn id="2" xr3:uid="{00000000-0010-0000-1300-000002000000}" name="Awarded Count 2026"/>
    <tableColumn id="3" xr3:uid="{00000000-0010-0000-1300-000003000000}" name="Awarded Count 2025"/>
    <tableColumn id="4" xr3:uid="{00000000-0010-0000-1300-000004000000}" name="Awarded Count 2024"/>
    <tableColumn id="5" xr3:uid="{00000000-0010-0000-1300-000005000000}" name="Awarded Count 2023"/>
    <tableColumn id="6" xr3:uid="{00000000-0010-0000-1300-000006000000}" name="Awarded Count 2022"/>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_20_provisional_national_2_attainment_north_lanarkshire_council" displayName="table_20_provisional_national_2_attainment_north_lanarkshire_council" ref="A5:F24" totalsRowShown="0">
  <tableColumns count="6">
    <tableColumn id="1" xr3:uid="{00000000-0010-0000-1400-000001000000}" name="Subject"/>
    <tableColumn id="2" xr3:uid="{00000000-0010-0000-1400-000002000000}" name="Awarded Count 2026"/>
    <tableColumn id="3" xr3:uid="{00000000-0010-0000-1400-000003000000}" name="Awarded Count 2025"/>
    <tableColumn id="4" xr3:uid="{00000000-0010-0000-1400-000004000000}" name="Awarded Count 2024"/>
    <tableColumn id="5" xr3:uid="{00000000-0010-0000-1400-000005000000}" name="Awarded Count 2023"/>
    <tableColumn id="6" xr3:uid="{00000000-0010-0000-1400-000006000000}" name="Awarded Count 2022"/>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_21_provisional_national_2_attainment_orkney_islands_council" displayName="table_21_provisional_national_2_attainment_orkney_islands_council" ref="A5:F24" totalsRowShown="0">
  <tableColumns count="6">
    <tableColumn id="1" xr3:uid="{00000000-0010-0000-1500-000001000000}" name="Subject"/>
    <tableColumn id="2" xr3:uid="{00000000-0010-0000-1500-000002000000}" name="Awarded Count 2026"/>
    <tableColumn id="3" xr3:uid="{00000000-0010-0000-1500-000003000000}" name="Awarded Count 2025"/>
    <tableColumn id="4" xr3:uid="{00000000-0010-0000-1500-000004000000}" name="Awarded Count 2024"/>
    <tableColumn id="5" xr3:uid="{00000000-0010-0000-1500-000005000000}" name="Awarded Count 2023"/>
    <tableColumn id="6" xr3:uid="{00000000-0010-0000-1500-000006000000}" name="Awarded Count 2022"/>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_22_provisional_national_2_attainment_perth_kinross_council" displayName="table_22_provisional_national_2_attainment_perth_kinross_council" ref="A5:F24" totalsRowShown="0">
  <tableColumns count="6">
    <tableColumn id="1" xr3:uid="{00000000-0010-0000-1600-000001000000}" name="Subject"/>
    <tableColumn id="2" xr3:uid="{00000000-0010-0000-1600-000002000000}" name="Awarded Count 2026"/>
    <tableColumn id="3" xr3:uid="{00000000-0010-0000-1600-000003000000}" name="Awarded Count 2025"/>
    <tableColumn id="4" xr3:uid="{00000000-0010-0000-1600-000004000000}" name="Awarded Count 2024"/>
    <tableColumn id="5" xr3:uid="{00000000-0010-0000-1600-000005000000}" name="Awarded Count 2023"/>
    <tableColumn id="6" xr3:uid="{00000000-0010-0000-1600-000006000000}" name="Awarded Count 2022"/>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_23_provisional_national_2_attainment_renfrewshire_council" displayName="table_23_provisional_national_2_attainment_renfrewshire_council" ref="A5:F24" totalsRowShown="0">
  <tableColumns count="6">
    <tableColumn id="1" xr3:uid="{00000000-0010-0000-1700-000001000000}" name="Subject"/>
    <tableColumn id="2" xr3:uid="{00000000-0010-0000-1700-000002000000}" name="Awarded Count 2026"/>
    <tableColumn id="3" xr3:uid="{00000000-0010-0000-1700-000003000000}" name="Awarded Count 2025"/>
    <tableColumn id="4" xr3:uid="{00000000-0010-0000-1700-000004000000}" name="Awarded Count 2024"/>
    <tableColumn id="5" xr3:uid="{00000000-0010-0000-1700-000005000000}" name="Awarded Count 2023"/>
    <tableColumn id="6" xr3:uid="{00000000-0010-0000-1700-000006000000}" name="Awarded Count 2022"/>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_24_provisional_national_2_attainment_scottish_borders_council" displayName="table_24_provisional_national_2_attainment_scottish_borders_council" ref="A5:F24" totalsRowShown="0">
  <tableColumns count="6">
    <tableColumn id="1" xr3:uid="{00000000-0010-0000-1800-000001000000}" name="Subject"/>
    <tableColumn id="2" xr3:uid="{00000000-0010-0000-1800-000002000000}" name="Awarded Count 2026"/>
    <tableColumn id="3" xr3:uid="{00000000-0010-0000-1800-000003000000}" name="Awarded Count 2025"/>
    <tableColumn id="4" xr3:uid="{00000000-0010-0000-1800-000004000000}" name="Awarded Count 2024"/>
    <tableColumn id="5" xr3:uid="{00000000-0010-0000-1800-000005000000}" name="Awarded Count 2023"/>
    <tableColumn id="6" xr3:uid="{00000000-0010-0000-1800-000006000000}" name="Awarded Count 2022"/>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_25_provisional_national_2_attainment_shetland_islands_council" displayName="table_25_provisional_national_2_attainment_shetland_islands_council" ref="A5:F24" totalsRowShown="0">
  <tableColumns count="6">
    <tableColumn id="1" xr3:uid="{00000000-0010-0000-1900-000001000000}" name="Subject"/>
    <tableColumn id="2" xr3:uid="{00000000-0010-0000-1900-000002000000}" name="Awarded Count 2026"/>
    <tableColumn id="3" xr3:uid="{00000000-0010-0000-1900-000003000000}" name="Awarded Count 2025"/>
    <tableColumn id="4" xr3:uid="{00000000-0010-0000-1900-000004000000}" name="Awarded Count 2024"/>
    <tableColumn id="5" xr3:uid="{00000000-0010-0000-1900-000005000000}" name="Awarded Count 2023"/>
    <tableColumn id="6" xr3:uid="{00000000-0010-0000-1900-000006000000}" name="Awarded Count 2022"/>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_26_provisional_national_2_attainment_south_ayrshire_council" displayName="table_26_provisional_national_2_attainment_south_ayrshire_council" ref="A5:F24" totalsRowShown="0">
  <tableColumns count="6">
    <tableColumn id="1" xr3:uid="{00000000-0010-0000-1A00-000001000000}" name="Subject"/>
    <tableColumn id="2" xr3:uid="{00000000-0010-0000-1A00-000002000000}" name="Awarded Count 2026"/>
    <tableColumn id="3" xr3:uid="{00000000-0010-0000-1A00-000003000000}" name="Awarded Count 2025"/>
    <tableColumn id="4" xr3:uid="{00000000-0010-0000-1A00-000004000000}" name="Awarded Count 2024"/>
    <tableColumn id="5" xr3:uid="{00000000-0010-0000-1A00-000005000000}" name="Awarded Count 2023"/>
    <tableColumn id="6" xr3:uid="{00000000-0010-0000-1A00-000006000000}" name="Awarded Count 2022"/>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_27_provisional_national_2_attainment_south_lanarkshire_council" displayName="table_27_provisional_national_2_attainment_south_lanarkshire_council" ref="A5:F24" totalsRowShown="0">
  <tableColumns count="6">
    <tableColumn id="1" xr3:uid="{00000000-0010-0000-1B00-000001000000}" name="Subject"/>
    <tableColumn id="2" xr3:uid="{00000000-0010-0000-1B00-000002000000}" name="Awarded Count 2026"/>
    <tableColumn id="3" xr3:uid="{00000000-0010-0000-1B00-000003000000}" name="Awarded Count 2025"/>
    <tableColumn id="4" xr3:uid="{00000000-0010-0000-1B00-000004000000}" name="Awarded Count 2024"/>
    <tableColumn id="5" xr3:uid="{00000000-0010-0000-1B00-000005000000}" name="Awarded Count 2023"/>
    <tableColumn id="6" xr3:uid="{00000000-0010-0000-1B00-000006000000}" name="Awarded Count 2022"/>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_28_provisional_national_2_attainment_stirling_council" displayName="table_28_provisional_national_2_attainment_stirling_council" ref="A5:F24" totalsRowShown="0">
  <tableColumns count="6">
    <tableColumn id="1" xr3:uid="{00000000-0010-0000-1C00-000001000000}" name="Subject"/>
    <tableColumn id="2" xr3:uid="{00000000-0010-0000-1C00-000002000000}" name="Awarded Count 2026"/>
    <tableColumn id="3" xr3:uid="{00000000-0010-0000-1C00-000003000000}" name="Awarded Count 2025"/>
    <tableColumn id="4" xr3:uid="{00000000-0010-0000-1C00-000004000000}" name="Awarded Count 2024"/>
    <tableColumn id="5" xr3:uid="{00000000-0010-0000-1C00-000005000000}" name="Awarded Count 2023"/>
    <tableColumn id="6" xr3:uid="{00000000-0010-0000-1C00-000006000000}" name="Awarded Count 2022"/>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provisional_national_2_attainment_aberdeenshire_council" displayName="table_2_provisional_national_2_attainment_aberdeenshire_council" ref="A5:F24" totalsRowShown="0">
  <tableColumns count="6">
    <tableColumn id="1" xr3:uid="{00000000-0010-0000-0200-000001000000}" name="Subject"/>
    <tableColumn id="2" xr3:uid="{00000000-0010-0000-0200-000002000000}" name="Awarded Count 2026"/>
    <tableColumn id="3" xr3:uid="{00000000-0010-0000-0200-000003000000}" name="Awarded Count 2025"/>
    <tableColumn id="4" xr3:uid="{00000000-0010-0000-0200-000004000000}" name="Awarded Count 2024"/>
    <tableColumn id="5" xr3:uid="{00000000-0010-0000-0200-000005000000}" name="Awarded Count 2023"/>
    <tableColumn id="6" xr3:uid="{00000000-0010-0000-0200-000006000000}" name="Awarded Count 2022"/>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_29_provisional_national_2_attainment_the_city_of_edinburgh_council" displayName="table_29_provisional_national_2_attainment_the_city_of_edinburgh_council" ref="A5:F24" totalsRowShown="0">
  <tableColumns count="6">
    <tableColumn id="1" xr3:uid="{00000000-0010-0000-1D00-000001000000}" name="Subject"/>
    <tableColumn id="2" xr3:uid="{00000000-0010-0000-1D00-000002000000}" name="Awarded Count 2026"/>
    <tableColumn id="3" xr3:uid="{00000000-0010-0000-1D00-000003000000}" name="Awarded Count 2025"/>
    <tableColumn id="4" xr3:uid="{00000000-0010-0000-1D00-000004000000}" name="Awarded Count 2024"/>
    <tableColumn id="5" xr3:uid="{00000000-0010-0000-1D00-000005000000}" name="Awarded Count 2023"/>
    <tableColumn id="6" xr3:uid="{00000000-0010-0000-1D00-000006000000}" name="Awarded Count 2022"/>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_30_provisional_national_2_attainment_the_moray_council" displayName="table_30_provisional_national_2_attainment_the_moray_council" ref="A5:F24" totalsRowShown="0">
  <tableColumns count="6">
    <tableColumn id="1" xr3:uid="{00000000-0010-0000-1E00-000001000000}" name="Subject"/>
    <tableColumn id="2" xr3:uid="{00000000-0010-0000-1E00-000002000000}" name="Awarded Count 2026"/>
    <tableColumn id="3" xr3:uid="{00000000-0010-0000-1E00-000003000000}" name="Awarded Count 2025"/>
    <tableColumn id="4" xr3:uid="{00000000-0010-0000-1E00-000004000000}" name="Awarded Count 2024"/>
    <tableColumn id="5" xr3:uid="{00000000-0010-0000-1E00-000005000000}" name="Awarded Count 2023"/>
    <tableColumn id="6" xr3:uid="{00000000-0010-0000-1E00-000006000000}" name="Awarded Count 2022"/>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_31_provisional_national_2_attainment_west_dunbartonshire_council" displayName="table_31_provisional_national_2_attainment_west_dunbartonshire_council" ref="A5:F24" totalsRowShown="0">
  <tableColumns count="6">
    <tableColumn id="1" xr3:uid="{00000000-0010-0000-1F00-000001000000}" name="Subject"/>
    <tableColumn id="2" xr3:uid="{00000000-0010-0000-1F00-000002000000}" name="Awarded Count 2026"/>
    <tableColumn id="3" xr3:uid="{00000000-0010-0000-1F00-000003000000}" name="Awarded Count 2025"/>
    <tableColumn id="4" xr3:uid="{00000000-0010-0000-1F00-000004000000}" name="Awarded Count 2024"/>
    <tableColumn id="5" xr3:uid="{00000000-0010-0000-1F00-000005000000}" name="Awarded Count 2023"/>
    <tableColumn id="6" xr3:uid="{00000000-0010-0000-1F00-000006000000}" name="Awarded Count 2022"/>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_32_provisional_national_2_attainment_west_lothian_council" displayName="table_32_provisional_national_2_attainment_west_lothian_council" ref="A5:F24" totalsRowShown="0">
  <tableColumns count="6">
    <tableColumn id="1" xr3:uid="{00000000-0010-0000-2000-000001000000}" name="Subject"/>
    <tableColumn id="2" xr3:uid="{00000000-0010-0000-2000-000002000000}" name="Awarded Count 2026"/>
    <tableColumn id="3" xr3:uid="{00000000-0010-0000-2000-000003000000}" name="Awarded Count 2025"/>
    <tableColumn id="4" xr3:uid="{00000000-0010-0000-2000-000004000000}" name="Awarded Count 2024"/>
    <tableColumn id="5" xr3:uid="{00000000-0010-0000-2000-000005000000}" name="Awarded Count 2023"/>
    <tableColumn id="6" xr3:uid="{00000000-0010-0000-2000-000006000000}" name="Awarded Count 2022"/>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provisional_national_2_attainment_angus_council" displayName="table_3_provisional_national_2_attainment_angus_council" ref="A5:F24" totalsRowShown="0">
  <tableColumns count="6">
    <tableColumn id="1" xr3:uid="{00000000-0010-0000-0300-000001000000}" name="Subject"/>
    <tableColumn id="2" xr3:uid="{00000000-0010-0000-0300-000002000000}" name="Awarded Count 2026"/>
    <tableColumn id="3" xr3:uid="{00000000-0010-0000-0300-000003000000}" name="Awarded Count 2025"/>
    <tableColumn id="4" xr3:uid="{00000000-0010-0000-0300-000004000000}" name="Awarded Count 2024"/>
    <tableColumn id="5" xr3:uid="{00000000-0010-0000-0300-000005000000}" name="Awarded Count 2023"/>
    <tableColumn id="6" xr3:uid="{00000000-0010-0000-0300-000006000000}" name="Awarded Count 2022"/>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provisional_national_2_attainment_argyll_and_bute_council" displayName="table_4_provisional_national_2_attainment_argyll_and_bute_council" ref="A5:F24" totalsRowShown="0">
  <tableColumns count="6">
    <tableColumn id="1" xr3:uid="{00000000-0010-0000-0400-000001000000}" name="Subject"/>
    <tableColumn id="2" xr3:uid="{00000000-0010-0000-0400-000002000000}" name="Awarded Count 2026"/>
    <tableColumn id="3" xr3:uid="{00000000-0010-0000-0400-000003000000}" name="Awarded Count 2025"/>
    <tableColumn id="4" xr3:uid="{00000000-0010-0000-0400-000004000000}" name="Awarded Count 2024"/>
    <tableColumn id="5" xr3:uid="{00000000-0010-0000-0400-000005000000}" name="Awarded Count 2023"/>
    <tableColumn id="6" xr3:uid="{00000000-0010-0000-0400-000006000000}" name="Awarded Count 2022"/>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provisional_national_2_attainment_city_of_glasgow_council" displayName="table_5_provisional_national_2_attainment_city_of_glasgow_council" ref="A5:F24" totalsRowShown="0">
  <tableColumns count="6">
    <tableColumn id="1" xr3:uid="{00000000-0010-0000-0500-000001000000}" name="Subject"/>
    <tableColumn id="2" xr3:uid="{00000000-0010-0000-0500-000002000000}" name="Awarded Count 2026"/>
    <tableColumn id="3" xr3:uid="{00000000-0010-0000-0500-000003000000}" name="Awarded Count 2025"/>
    <tableColumn id="4" xr3:uid="{00000000-0010-0000-0500-000004000000}" name="Awarded Count 2024"/>
    <tableColumn id="5" xr3:uid="{00000000-0010-0000-0500-000005000000}" name="Awarded Count 2023"/>
    <tableColumn id="6" xr3:uid="{00000000-0010-0000-0500-000006000000}" name="Awarded Count 2022"/>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provisional_national_2_attainment_clackmannanshire_council" displayName="table_6_provisional_national_2_attainment_clackmannanshire_council" ref="A5:F24" totalsRowShown="0">
  <tableColumns count="6">
    <tableColumn id="1" xr3:uid="{00000000-0010-0000-0600-000001000000}" name="Subject"/>
    <tableColumn id="2" xr3:uid="{00000000-0010-0000-0600-000002000000}" name="Awarded Count 2026"/>
    <tableColumn id="3" xr3:uid="{00000000-0010-0000-0600-000003000000}" name="Awarded Count 2025"/>
    <tableColumn id="4" xr3:uid="{00000000-0010-0000-0600-000004000000}" name="Awarded Count 2024"/>
    <tableColumn id="5" xr3:uid="{00000000-0010-0000-0600-000005000000}" name="Awarded Count 2023"/>
    <tableColumn id="6" xr3:uid="{00000000-0010-0000-0600-000006000000}" name="Awarded Count 2022"/>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7_provisional_national_2_attainment_comhairle_nan_eilean_siar" displayName="table_7_provisional_national_2_attainment_comhairle_nan_eilean_siar" ref="A5:F24" totalsRowShown="0">
  <tableColumns count="6">
    <tableColumn id="1" xr3:uid="{00000000-0010-0000-0700-000001000000}" name="Subject"/>
    <tableColumn id="2" xr3:uid="{00000000-0010-0000-0700-000002000000}" name="Awarded Count 2026"/>
    <tableColumn id="3" xr3:uid="{00000000-0010-0000-0700-000003000000}" name="Awarded Count 2025"/>
    <tableColumn id="4" xr3:uid="{00000000-0010-0000-0700-000004000000}" name="Awarded Count 2024"/>
    <tableColumn id="5" xr3:uid="{00000000-0010-0000-0700-000005000000}" name="Awarded Count 2023"/>
    <tableColumn id="6" xr3:uid="{00000000-0010-0000-0700-000006000000}" name="Awarded Count 2022"/>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8_provisional_national_2_attainment_dumfries_and_galloway_council" displayName="table_8_provisional_national_2_attainment_dumfries_and_galloway_council" ref="A5:F24" totalsRowShown="0">
  <tableColumns count="6">
    <tableColumn id="1" xr3:uid="{00000000-0010-0000-0800-000001000000}" name="Subject"/>
    <tableColumn id="2" xr3:uid="{00000000-0010-0000-0800-000002000000}" name="Awarded Count 2026"/>
    <tableColumn id="3" xr3:uid="{00000000-0010-0000-0800-000003000000}" name="Awarded Count 2025"/>
    <tableColumn id="4" xr3:uid="{00000000-0010-0000-0800-000004000000}" name="Awarded Count 2024"/>
    <tableColumn id="5" xr3:uid="{00000000-0010-0000-0800-000005000000}" name="Awarded Count 2023"/>
    <tableColumn id="6" xr3:uid="{00000000-0010-0000-0800-000006000000}" name="Awarded Count 2022"/>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9"/>
  <sheetViews>
    <sheetView tabSelected="1" workbookViewId="0"/>
  </sheetViews>
  <sheetFormatPr defaultRowHeight="15.5" x14ac:dyDescent="0.35"/>
  <cols>
    <col min="1" max="1" width="76.53515625" bestFit="1" customWidth="1"/>
  </cols>
  <sheetData>
    <row r="1" spans="1:1" ht="30" customHeight="1" x14ac:dyDescent="0.35">
      <c r="A1" s="12" t="s">
        <v>0</v>
      </c>
    </row>
    <row r="2" spans="1:1" ht="46.5" x14ac:dyDescent="0.35">
      <c r="A2" s="1" t="s">
        <v>1</v>
      </c>
    </row>
    <row r="3" spans="1:1" ht="30" customHeight="1" x14ac:dyDescent="0.35">
      <c r="A3" s="2" t="str">
        <f>HYPERLINK("#'Notes'!A1", "Notes accompanying this release")</f>
        <v>Notes accompanying this release</v>
      </c>
    </row>
    <row r="4" spans="1:1" ht="30" customHeight="1" x14ac:dyDescent="0.35">
      <c r="A4" s="2" t="str">
        <f>HYPERLINK("#'EA1'!A1", "Table 1: Provisional  National 2 Attainment - Aberdeen City Council")</f>
        <v>Table 1: Provisional  National 2 Attainment - Aberdeen City Council</v>
      </c>
    </row>
    <row r="5" spans="1:1" x14ac:dyDescent="0.35">
      <c r="A5" s="2" t="str">
        <f>HYPERLINK("#'EA2'!A1", "Table 2: Provisional  National 2 Attainment - Aberdeenshire Council")</f>
        <v>Table 2: Provisional  National 2 Attainment - Aberdeenshire Council</v>
      </c>
    </row>
    <row r="6" spans="1:1" x14ac:dyDescent="0.35">
      <c r="A6" s="2" t="str">
        <f>HYPERLINK("#'EA3'!A1", "Table 3: Provisional  National 2 Attainment - Angus Council")</f>
        <v>Table 3: Provisional  National 2 Attainment - Angus Council</v>
      </c>
    </row>
    <row r="7" spans="1:1" x14ac:dyDescent="0.35">
      <c r="A7" s="2" t="str">
        <f>HYPERLINK("#'EA4'!A1", "Table 4: Provisional  National 2 Attainment - Argyll and Bute Council")</f>
        <v>Table 4: Provisional  National 2 Attainment - Argyll and Bute Council</v>
      </c>
    </row>
    <row r="8" spans="1:1" x14ac:dyDescent="0.35">
      <c r="A8" s="2" t="str">
        <f>HYPERLINK("#'EA5'!A1", "Table 5: Provisional  National 2 Attainment - City of Glasgow Council")</f>
        <v>Table 5: Provisional  National 2 Attainment - City of Glasgow Council</v>
      </c>
    </row>
    <row r="9" spans="1:1" x14ac:dyDescent="0.35">
      <c r="A9" s="2" t="str">
        <f>HYPERLINK("#'EA6'!A1", "Table 6: Provisional  National 2 Attainment - Clackmannanshire Council")</f>
        <v>Table 6: Provisional  National 2 Attainment - Clackmannanshire Council</v>
      </c>
    </row>
    <row r="10" spans="1:1" x14ac:dyDescent="0.35">
      <c r="A10" s="2" t="str">
        <f>HYPERLINK("#'EA7'!A1", "Table 7: Provisional  National 2 Attainment - Comhairle Nan Eilean Siar")</f>
        <v>Table 7: Provisional  National 2 Attainment - Comhairle Nan Eilean Siar</v>
      </c>
    </row>
    <row r="11" spans="1:1" x14ac:dyDescent="0.35">
      <c r="A11" s="2" t="str">
        <f>HYPERLINK("#'EA8'!A1", "Table 8: Provisional  National 2 Attainment - Dumfries and Galloway Council")</f>
        <v>Table 8: Provisional  National 2 Attainment - Dumfries and Galloway Council</v>
      </c>
    </row>
    <row r="12" spans="1:1" x14ac:dyDescent="0.35">
      <c r="A12" s="2" t="str">
        <f>HYPERLINK("#'EA9'!A1", "Table 9: Provisional  National 2 Attainment - Dundee City Council")</f>
        <v>Table 9: Provisional  National 2 Attainment - Dundee City Council</v>
      </c>
    </row>
    <row r="13" spans="1:1" x14ac:dyDescent="0.35">
      <c r="A13" s="2" t="str">
        <f>HYPERLINK("#'EA10'!A1", "Table 10: Provisional  National 2 Attainment - East Ayrshire Council")</f>
        <v>Table 10: Provisional  National 2 Attainment - East Ayrshire Council</v>
      </c>
    </row>
    <row r="14" spans="1:1" x14ac:dyDescent="0.35">
      <c r="A14" s="2" t="str">
        <f>HYPERLINK("#'EA11'!A1", "Table 11: Provisional  National 2 Attainment - East Dunbartonshire Council")</f>
        <v>Table 11: Provisional  National 2 Attainment - East Dunbartonshire Council</v>
      </c>
    </row>
    <row r="15" spans="1:1" x14ac:dyDescent="0.35">
      <c r="A15" s="2" t="str">
        <f>HYPERLINK("#'EA12'!A1", "Table 12: Provisional  National 2 Attainment - East Lothian Council")</f>
        <v>Table 12: Provisional  National 2 Attainment - East Lothian Council</v>
      </c>
    </row>
    <row r="16" spans="1:1" x14ac:dyDescent="0.35">
      <c r="A16" s="2" t="str">
        <f>HYPERLINK("#'EA13'!A1", "Table 13: Provisional  National 2 Attainment - East Renfrewshire Council")</f>
        <v>Table 13: Provisional  National 2 Attainment - East Renfrewshire Council</v>
      </c>
    </row>
    <row r="17" spans="1:1" x14ac:dyDescent="0.35">
      <c r="A17" s="2" t="str">
        <f>HYPERLINK("#'EA14'!A1", "Table 14: Provisional  National 2 Attainment - Falkirk Council")</f>
        <v>Table 14: Provisional  National 2 Attainment - Falkirk Council</v>
      </c>
    </row>
    <row r="18" spans="1:1" x14ac:dyDescent="0.35">
      <c r="A18" s="2" t="str">
        <f>HYPERLINK("#'EA15'!A1", "Table 15: Provisional  National 2 Attainment - Fife Council")</f>
        <v>Table 15: Provisional  National 2 Attainment - Fife Council</v>
      </c>
    </row>
    <row r="19" spans="1:1" x14ac:dyDescent="0.35">
      <c r="A19" s="2" t="str">
        <f>HYPERLINK("#'EA16'!A1", "Table 16: Provisional  National 2 Attainment - Highland Council")</f>
        <v>Table 16: Provisional  National 2 Attainment - Highland Council</v>
      </c>
    </row>
    <row r="20" spans="1:1" x14ac:dyDescent="0.35">
      <c r="A20" s="2" t="str">
        <f>HYPERLINK("#'EA17'!A1", "Table 17: Provisional  National 2 Attainment - Inverclyde Council")</f>
        <v>Table 17: Provisional  National 2 Attainment - Inverclyde Council</v>
      </c>
    </row>
    <row r="21" spans="1:1" x14ac:dyDescent="0.35">
      <c r="A21" s="2" t="str">
        <f>HYPERLINK("#'EA18'!A1", "Table 18: Provisional  National 2 Attainment - Midlothian Council")</f>
        <v>Table 18: Provisional  National 2 Attainment - Midlothian Council</v>
      </c>
    </row>
    <row r="22" spans="1:1" x14ac:dyDescent="0.35">
      <c r="A22" s="2" t="str">
        <f>HYPERLINK("#'EA19'!A1", "Table 19: Provisional  National 2 Attainment - North Ayrshire Council")</f>
        <v>Table 19: Provisional  National 2 Attainment - North Ayrshire Council</v>
      </c>
    </row>
    <row r="23" spans="1:1" x14ac:dyDescent="0.35">
      <c r="A23" s="2" t="str">
        <f>HYPERLINK("#'EA20'!A1", "Table 20: Provisional  National 2 Attainment - North Lanarkshire Council")</f>
        <v>Table 20: Provisional  National 2 Attainment - North Lanarkshire Council</v>
      </c>
    </row>
    <row r="24" spans="1:1" x14ac:dyDescent="0.35">
      <c r="A24" s="2" t="str">
        <f>HYPERLINK("#'EA21'!A1", "Table 21: Provisional  National 2 Attainment - Orkney Islands Council")</f>
        <v>Table 21: Provisional  National 2 Attainment - Orkney Islands Council</v>
      </c>
    </row>
    <row r="25" spans="1:1" x14ac:dyDescent="0.35">
      <c r="A25" s="2" t="str">
        <f>HYPERLINK("#'EA22'!A1", "Table 22: Provisional  National 2 Attainment - Perth &amp; Kinross Council")</f>
        <v>Table 22: Provisional  National 2 Attainment - Perth &amp; Kinross Council</v>
      </c>
    </row>
    <row r="26" spans="1:1" x14ac:dyDescent="0.35">
      <c r="A26" s="2" t="str">
        <f>HYPERLINK("#'EA23'!A1", "Table 23: Provisional  National 2 Attainment - Renfrewshire Council")</f>
        <v>Table 23: Provisional  National 2 Attainment - Renfrewshire Council</v>
      </c>
    </row>
    <row r="27" spans="1:1" x14ac:dyDescent="0.35">
      <c r="A27" s="2" t="str">
        <f>HYPERLINK("#'EA24'!A1", "Table 24: Provisional  National 2 Attainment - Scottish Borders Council")</f>
        <v>Table 24: Provisional  National 2 Attainment - Scottish Borders Council</v>
      </c>
    </row>
    <row r="28" spans="1:1" x14ac:dyDescent="0.35">
      <c r="A28" s="2" t="str">
        <f>HYPERLINK("#'EA25'!A1", "Table 25: Provisional  National 2 Attainment - Shetland Islands Council")</f>
        <v>Table 25: Provisional  National 2 Attainment - Shetland Islands Council</v>
      </c>
    </row>
    <row r="29" spans="1:1" x14ac:dyDescent="0.35">
      <c r="A29" s="2" t="str">
        <f>HYPERLINK("#'EA26'!A1", "Table 26: Provisional  National 2 Attainment - South Ayrshire Council")</f>
        <v>Table 26: Provisional  National 2 Attainment - South Ayrshire Council</v>
      </c>
    </row>
    <row r="30" spans="1:1" x14ac:dyDescent="0.35">
      <c r="A30" s="2" t="str">
        <f>HYPERLINK("#'EA27'!A1", "Table 27: Provisional  National 2 Attainment - South Lanarkshire Council")</f>
        <v>Table 27: Provisional  National 2 Attainment - South Lanarkshire Council</v>
      </c>
    </row>
    <row r="31" spans="1:1" x14ac:dyDescent="0.35">
      <c r="A31" s="2" t="str">
        <f>HYPERLINK("#'EA28'!A1", "Table 28: Provisional  National 2 Attainment - Stirling Council")</f>
        <v>Table 28: Provisional  National 2 Attainment - Stirling Council</v>
      </c>
    </row>
    <row r="32" spans="1:1" x14ac:dyDescent="0.35">
      <c r="A32" s="2" t="str">
        <f>HYPERLINK("#'EA29'!A1", "Table 29: Provisional  National 2 Attainment - The City of Edinburgh Council")</f>
        <v>Table 29: Provisional  National 2 Attainment - The City of Edinburgh Council</v>
      </c>
    </row>
    <row r="33" spans="1:1" x14ac:dyDescent="0.35">
      <c r="A33" s="2" t="str">
        <f>HYPERLINK("#'EA30'!A1", "Table 30: Provisional  National 2 Attainment - The Moray Council")</f>
        <v>Table 30: Provisional  National 2 Attainment - The Moray Council</v>
      </c>
    </row>
    <row r="34" spans="1:1" x14ac:dyDescent="0.35">
      <c r="A34" s="2" t="str">
        <f>HYPERLINK("#'EA31'!A1", "Table 31: Provisional  National 2 Attainment - West Dunbartonshire Council")</f>
        <v>Table 31: Provisional  National 2 Attainment - West Dunbartonshire Council</v>
      </c>
    </row>
    <row r="35" spans="1:1" x14ac:dyDescent="0.35">
      <c r="A35" s="2" t="str">
        <f>HYPERLINK("#'EA32'!A1", "Table 32: Provisional  National 2 Attainment - West Lothian Council")</f>
        <v>Table 32: Provisional  National 2 Attainment - West Lothian Council</v>
      </c>
    </row>
    <row r="36" spans="1:1" ht="30" customHeight="1" x14ac:dyDescent="0.35">
      <c r="A36" t="s">
        <v>2</v>
      </c>
    </row>
    <row r="37" spans="1:1" x14ac:dyDescent="0.35">
      <c r="A37" t="s">
        <v>3</v>
      </c>
    </row>
    <row r="38" spans="1:1" x14ac:dyDescent="0.35">
      <c r="A38" t="s">
        <v>4</v>
      </c>
    </row>
    <row r="39" spans="1:1" x14ac:dyDescent="0.35">
      <c r="A39" t="s">
        <v>5</v>
      </c>
    </row>
  </sheetData>
  <printOptions gridLines="1"/>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58</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5</v>
      </c>
      <c r="C6" s="8" t="s">
        <v>32</v>
      </c>
      <c r="D6" s="8" t="s">
        <v>32</v>
      </c>
      <c r="E6" s="8" t="s">
        <v>32</v>
      </c>
      <c r="F6" s="8" t="s">
        <v>32</v>
      </c>
    </row>
    <row r="7" spans="1:6" x14ac:dyDescent="0.35">
      <c r="A7" t="s">
        <v>33</v>
      </c>
      <c r="B7" s="8" t="s">
        <v>34</v>
      </c>
      <c r="C7" s="8" t="s">
        <v>34</v>
      </c>
      <c r="D7" s="8" t="s">
        <v>34</v>
      </c>
      <c r="E7" s="7">
        <v>5</v>
      </c>
      <c r="F7" s="8" t="s">
        <v>34</v>
      </c>
    </row>
    <row r="8" spans="1:6" x14ac:dyDescent="0.35">
      <c r="A8" t="s">
        <v>35</v>
      </c>
      <c r="B8" s="7">
        <v>10</v>
      </c>
      <c r="C8" s="7">
        <v>10</v>
      </c>
      <c r="D8" s="7">
        <v>10</v>
      </c>
      <c r="E8" s="8" t="s">
        <v>34</v>
      </c>
      <c r="F8" s="8" t="s">
        <v>34</v>
      </c>
    </row>
    <row r="9" spans="1:6" x14ac:dyDescent="0.35">
      <c r="A9" t="s">
        <v>36</v>
      </c>
      <c r="B9" s="8" t="s">
        <v>34</v>
      </c>
      <c r="C9" s="8" t="s">
        <v>34</v>
      </c>
      <c r="D9" s="8" t="s">
        <v>34</v>
      </c>
      <c r="E9" s="8" t="s">
        <v>32</v>
      </c>
      <c r="F9" s="7">
        <v>5</v>
      </c>
    </row>
    <row r="10" spans="1:6" x14ac:dyDescent="0.35">
      <c r="A10" t="s">
        <v>37</v>
      </c>
      <c r="B10" s="8" t="s">
        <v>32</v>
      </c>
      <c r="C10" s="8" t="s">
        <v>32</v>
      </c>
      <c r="D10" s="8" t="s">
        <v>32</v>
      </c>
      <c r="E10" s="8" t="s">
        <v>32</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32</v>
      </c>
    </row>
    <row r="14" spans="1:6" x14ac:dyDescent="0.35">
      <c r="A14" t="s">
        <v>41</v>
      </c>
      <c r="B14" s="8" t="s">
        <v>32</v>
      </c>
      <c r="C14" s="8" t="s">
        <v>32</v>
      </c>
      <c r="D14" s="8" t="s">
        <v>32</v>
      </c>
      <c r="E14" s="8" t="s">
        <v>32</v>
      </c>
      <c r="F14" s="8" t="s">
        <v>34</v>
      </c>
    </row>
    <row r="15" spans="1:6" x14ac:dyDescent="0.35">
      <c r="A15" t="s">
        <v>42</v>
      </c>
      <c r="B15" s="8" t="s">
        <v>32</v>
      </c>
      <c r="C15" s="8" t="s">
        <v>32</v>
      </c>
      <c r="D15" s="8" t="s">
        <v>32</v>
      </c>
      <c r="E15" s="8" t="s">
        <v>32</v>
      </c>
      <c r="F15" s="8" t="s">
        <v>32</v>
      </c>
    </row>
    <row r="16" spans="1:6" x14ac:dyDescent="0.35">
      <c r="A16" t="s">
        <v>43</v>
      </c>
      <c r="B16" s="7">
        <v>5</v>
      </c>
      <c r="C16" s="7">
        <v>10</v>
      </c>
      <c r="D16" s="7">
        <v>5</v>
      </c>
      <c r="E16" s="7">
        <v>10</v>
      </c>
      <c r="F16" s="8" t="s">
        <v>34</v>
      </c>
    </row>
    <row r="17" spans="1:6" x14ac:dyDescent="0.35">
      <c r="A17" t="s">
        <v>44</v>
      </c>
      <c r="B17" s="8" t="s">
        <v>32</v>
      </c>
      <c r="C17" s="8" t="s">
        <v>32</v>
      </c>
      <c r="D17" s="8" t="s">
        <v>32</v>
      </c>
      <c r="E17" s="8" t="s">
        <v>32</v>
      </c>
      <c r="F17" s="8" t="s">
        <v>32</v>
      </c>
    </row>
    <row r="18" spans="1:6" x14ac:dyDescent="0.35">
      <c r="A18" t="s">
        <v>45</v>
      </c>
      <c r="B18" s="8" t="s">
        <v>32</v>
      </c>
      <c r="C18" s="8" t="s">
        <v>32</v>
      </c>
      <c r="D18" s="8" t="s">
        <v>34</v>
      </c>
      <c r="E18" s="8" t="s">
        <v>34</v>
      </c>
      <c r="F18" s="8" t="s">
        <v>34</v>
      </c>
    </row>
    <row r="19" spans="1:6" x14ac:dyDescent="0.35">
      <c r="A19" t="s">
        <v>46</v>
      </c>
      <c r="B19" s="8" t="s">
        <v>34</v>
      </c>
      <c r="C19" s="7">
        <v>5</v>
      </c>
      <c r="D19" s="8" t="s">
        <v>34</v>
      </c>
      <c r="E19" s="8" t="s">
        <v>34</v>
      </c>
      <c r="F19" s="8" t="s">
        <v>32</v>
      </c>
    </row>
    <row r="20" spans="1:6" x14ac:dyDescent="0.35">
      <c r="A20" t="s">
        <v>47</v>
      </c>
      <c r="B20" s="8" t="s">
        <v>32</v>
      </c>
      <c r="C20" s="8" t="s">
        <v>32</v>
      </c>
      <c r="D20" s="8" t="s">
        <v>32</v>
      </c>
      <c r="E20" s="8" t="s">
        <v>34</v>
      </c>
      <c r="F20" s="8" t="s">
        <v>32</v>
      </c>
    </row>
    <row r="21" spans="1:6" x14ac:dyDescent="0.35">
      <c r="A21" t="s">
        <v>48</v>
      </c>
      <c r="B21" s="8" t="s">
        <v>32</v>
      </c>
      <c r="C21" s="8" t="s">
        <v>34</v>
      </c>
      <c r="D21" s="7">
        <v>5</v>
      </c>
      <c r="E21" s="8" t="s">
        <v>34</v>
      </c>
      <c r="F21" s="8" t="s">
        <v>32</v>
      </c>
    </row>
    <row r="22" spans="1:6" x14ac:dyDescent="0.35">
      <c r="A22" t="s">
        <v>49</v>
      </c>
      <c r="B22" s="8" t="s">
        <v>34</v>
      </c>
      <c r="C22" s="8" t="s">
        <v>32</v>
      </c>
      <c r="D22" s="8" t="s">
        <v>34</v>
      </c>
      <c r="E22" s="8" t="s">
        <v>34</v>
      </c>
      <c r="F22" s="8" t="s">
        <v>32</v>
      </c>
    </row>
    <row r="23" spans="1:6" x14ac:dyDescent="0.35">
      <c r="A23" s="9" t="s">
        <v>50</v>
      </c>
      <c r="B23" s="10" t="s">
        <v>32</v>
      </c>
      <c r="C23" s="10" t="s">
        <v>32</v>
      </c>
      <c r="D23" s="10" t="s">
        <v>32</v>
      </c>
      <c r="E23" s="10" t="s">
        <v>32</v>
      </c>
      <c r="F23" s="10" t="s">
        <v>32</v>
      </c>
    </row>
    <row r="24" spans="1:6" x14ac:dyDescent="0.35">
      <c r="A24" t="s">
        <v>51</v>
      </c>
      <c r="B24" s="7">
        <v>30</v>
      </c>
      <c r="C24" s="7">
        <v>35</v>
      </c>
      <c r="D24" s="7">
        <v>30</v>
      </c>
      <c r="E24" s="7">
        <v>30</v>
      </c>
      <c r="F24" s="7">
        <v>20</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59</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32</v>
      </c>
      <c r="C6" s="8" t="s">
        <v>34</v>
      </c>
      <c r="D6" s="8" t="s">
        <v>32</v>
      </c>
      <c r="E6" s="8" t="s">
        <v>32</v>
      </c>
      <c r="F6" s="7">
        <v>0</v>
      </c>
    </row>
    <row r="7" spans="1:6" x14ac:dyDescent="0.35">
      <c r="A7" t="s">
        <v>33</v>
      </c>
      <c r="B7" s="8" t="s">
        <v>32</v>
      </c>
      <c r="C7" s="7">
        <v>5</v>
      </c>
      <c r="D7" s="7">
        <v>20</v>
      </c>
      <c r="E7" s="7">
        <v>10</v>
      </c>
      <c r="F7" s="8" t="s">
        <v>32</v>
      </c>
    </row>
    <row r="8" spans="1:6" x14ac:dyDescent="0.35">
      <c r="A8" t="s">
        <v>35</v>
      </c>
      <c r="B8" s="7">
        <v>15</v>
      </c>
      <c r="C8" s="7">
        <v>15</v>
      </c>
      <c r="D8" s="7">
        <v>20</v>
      </c>
      <c r="E8" s="7">
        <v>20</v>
      </c>
      <c r="F8" s="7">
        <v>10</v>
      </c>
    </row>
    <row r="9" spans="1:6" x14ac:dyDescent="0.35">
      <c r="A9" t="s">
        <v>36</v>
      </c>
      <c r="B9" s="7">
        <v>15</v>
      </c>
      <c r="C9" s="8" t="s">
        <v>34</v>
      </c>
      <c r="D9" s="7">
        <v>10</v>
      </c>
      <c r="E9" s="7">
        <v>10</v>
      </c>
      <c r="F9" s="8" t="s">
        <v>34</v>
      </c>
    </row>
    <row r="10" spans="1:6" x14ac:dyDescent="0.35">
      <c r="A10" t="s">
        <v>37</v>
      </c>
      <c r="B10" s="8" t="s">
        <v>32</v>
      </c>
      <c r="C10" s="8" t="s">
        <v>34</v>
      </c>
      <c r="D10" s="8" t="s">
        <v>32</v>
      </c>
      <c r="E10" s="7">
        <v>10</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32</v>
      </c>
    </row>
    <row r="14" spans="1:6" x14ac:dyDescent="0.35">
      <c r="A14" t="s">
        <v>41</v>
      </c>
      <c r="B14" s="8" t="s">
        <v>34</v>
      </c>
      <c r="C14" s="7">
        <v>10</v>
      </c>
      <c r="D14" s="7">
        <v>10</v>
      </c>
      <c r="E14" s="8" t="s">
        <v>32</v>
      </c>
      <c r="F14" s="8" t="s">
        <v>34</v>
      </c>
    </row>
    <row r="15" spans="1:6" x14ac:dyDescent="0.35">
      <c r="A15" t="s">
        <v>42</v>
      </c>
      <c r="B15" s="8" t="s">
        <v>32</v>
      </c>
      <c r="C15" s="8" t="s">
        <v>32</v>
      </c>
      <c r="D15" s="8" t="s">
        <v>32</v>
      </c>
      <c r="E15" s="8" t="s">
        <v>32</v>
      </c>
      <c r="F15" s="8" t="s">
        <v>32</v>
      </c>
    </row>
    <row r="16" spans="1:6" x14ac:dyDescent="0.35">
      <c r="A16" t="s">
        <v>43</v>
      </c>
      <c r="B16" s="7">
        <v>5</v>
      </c>
      <c r="C16" s="7">
        <v>20</v>
      </c>
      <c r="D16" s="7">
        <v>15</v>
      </c>
      <c r="E16" s="7">
        <v>10</v>
      </c>
      <c r="F16" s="7">
        <v>15</v>
      </c>
    </row>
    <row r="17" spans="1:6" x14ac:dyDescent="0.35">
      <c r="A17" t="s">
        <v>44</v>
      </c>
      <c r="B17" s="8" t="s">
        <v>32</v>
      </c>
      <c r="C17" s="8" t="s">
        <v>32</v>
      </c>
      <c r="D17" s="8" t="s">
        <v>32</v>
      </c>
      <c r="E17" s="8" t="s">
        <v>32</v>
      </c>
      <c r="F17" s="8" t="s">
        <v>32</v>
      </c>
    </row>
    <row r="18" spans="1:6" x14ac:dyDescent="0.35">
      <c r="A18" t="s">
        <v>45</v>
      </c>
      <c r="B18" s="7">
        <v>5</v>
      </c>
      <c r="C18" s="8" t="s">
        <v>34</v>
      </c>
      <c r="D18" s="7">
        <v>5</v>
      </c>
      <c r="E18" s="7">
        <v>15</v>
      </c>
      <c r="F18" s="8" t="s">
        <v>34</v>
      </c>
    </row>
    <row r="19" spans="1:6" x14ac:dyDescent="0.35">
      <c r="A19" t="s">
        <v>46</v>
      </c>
      <c r="B19" s="7">
        <v>10</v>
      </c>
      <c r="C19" s="7">
        <v>15</v>
      </c>
      <c r="D19" s="7">
        <v>10</v>
      </c>
      <c r="E19" s="7">
        <v>20</v>
      </c>
      <c r="F19" s="8" t="s">
        <v>34</v>
      </c>
    </row>
    <row r="20" spans="1:6" x14ac:dyDescent="0.35">
      <c r="A20" t="s">
        <v>47</v>
      </c>
      <c r="B20" s="8" t="s">
        <v>32</v>
      </c>
      <c r="C20" s="7">
        <v>5</v>
      </c>
      <c r="D20" s="8" t="s">
        <v>34</v>
      </c>
      <c r="E20" s="7">
        <v>10</v>
      </c>
      <c r="F20" s="8" t="s">
        <v>34</v>
      </c>
    </row>
    <row r="21" spans="1:6" x14ac:dyDescent="0.35">
      <c r="A21" t="s">
        <v>48</v>
      </c>
      <c r="B21" s="7">
        <v>10</v>
      </c>
      <c r="C21" s="7">
        <v>20</v>
      </c>
      <c r="D21" s="7">
        <v>20</v>
      </c>
      <c r="E21" s="7">
        <v>5</v>
      </c>
      <c r="F21" s="8" t="s">
        <v>32</v>
      </c>
    </row>
    <row r="22" spans="1:6" x14ac:dyDescent="0.35">
      <c r="A22" t="s">
        <v>49</v>
      </c>
      <c r="B22" s="7">
        <v>5</v>
      </c>
      <c r="C22" s="7">
        <v>15</v>
      </c>
      <c r="D22" s="8" t="s">
        <v>34</v>
      </c>
      <c r="E22" s="8" t="s">
        <v>32</v>
      </c>
      <c r="F22" s="8" t="s">
        <v>32</v>
      </c>
    </row>
    <row r="23" spans="1:6" x14ac:dyDescent="0.35">
      <c r="A23" s="9" t="s">
        <v>50</v>
      </c>
      <c r="B23" s="10" t="s">
        <v>32</v>
      </c>
      <c r="C23" s="10" t="s">
        <v>32</v>
      </c>
      <c r="D23" s="10" t="s">
        <v>32</v>
      </c>
      <c r="E23" s="10" t="s">
        <v>32</v>
      </c>
      <c r="F23" s="10" t="s">
        <v>32</v>
      </c>
    </row>
    <row r="24" spans="1:6" x14ac:dyDescent="0.35">
      <c r="A24" t="s">
        <v>51</v>
      </c>
      <c r="B24" s="7">
        <v>70</v>
      </c>
      <c r="C24" s="7">
        <v>105</v>
      </c>
      <c r="D24" s="7">
        <v>110</v>
      </c>
      <c r="E24" s="7">
        <v>105</v>
      </c>
      <c r="F24" s="7">
        <v>30</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60</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34</v>
      </c>
      <c r="C6" s="8" t="s">
        <v>32</v>
      </c>
      <c r="D6" s="8" t="s">
        <v>32</v>
      </c>
      <c r="E6" s="8" t="s">
        <v>32</v>
      </c>
      <c r="F6" s="8" t="s">
        <v>32</v>
      </c>
    </row>
    <row r="7" spans="1:6" x14ac:dyDescent="0.35">
      <c r="A7" t="s">
        <v>33</v>
      </c>
      <c r="B7" s="7">
        <v>5</v>
      </c>
      <c r="C7" s="8" t="s">
        <v>32</v>
      </c>
      <c r="D7" s="8" t="s">
        <v>34</v>
      </c>
      <c r="E7" s="8" t="s">
        <v>34</v>
      </c>
      <c r="F7" s="7">
        <v>5</v>
      </c>
    </row>
    <row r="8" spans="1:6" x14ac:dyDescent="0.35">
      <c r="A8" t="s">
        <v>35</v>
      </c>
      <c r="B8" s="7">
        <v>20</v>
      </c>
      <c r="C8" s="8" t="s">
        <v>34</v>
      </c>
      <c r="D8" s="7">
        <v>10</v>
      </c>
      <c r="E8" s="7">
        <v>15</v>
      </c>
      <c r="F8" s="7">
        <v>15</v>
      </c>
    </row>
    <row r="9" spans="1:6" x14ac:dyDescent="0.35">
      <c r="A9" t="s">
        <v>36</v>
      </c>
      <c r="B9" s="7">
        <v>10</v>
      </c>
      <c r="C9" s="7">
        <v>0</v>
      </c>
      <c r="D9" s="7">
        <v>0</v>
      </c>
      <c r="E9" s="8" t="s">
        <v>32</v>
      </c>
      <c r="F9" s="8" t="s">
        <v>34</v>
      </c>
    </row>
    <row r="10" spans="1:6" x14ac:dyDescent="0.35">
      <c r="A10" t="s">
        <v>37</v>
      </c>
      <c r="B10" s="8" t="s">
        <v>32</v>
      </c>
      <c r="C10" s="8" t="s">
        <v>32</v>
      </c>
      <c r="D10" s="8" t="s">
        <v>32</v>
      </c>
      <c r="E10" s="8" t="s">
        <v>34</v>
      </c>
      <c r="F10" s="7">
        <v>0</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7">
        <v>0</v>
      </c>
      <c r="C13" s="8" t="s">
        <v>32</v>
      </c>
      <c r="D13" s="8" t="s">
        <v>32</v>
      </c>
      <c r="E13" s="8" t="s">
        <v>32</v>
      </c>
      <c r="F13" s="8" t="s">
        <v>32</v>
      </c>
    </row>
    <row r="14" spans="1:6" x14ac:dyDescent="0.35">
      <c r="A14" t="s">
        <v>41</v>
      </c>
      <c r="B14" s="7">
        <v>20</v>
      </c>
      <c r="C14" s="7">
        <v>10</v>
      </c>
      <c r="D14" s="7">
        <v>5</v>
      </c>
      <c r="E14" s="7">
        <v>15</v>
      </c>
      <c r="F14" s="7">
        <v>20</v>
      </c>
    </row>
    <row r="15" spans="1:6" x14ac:dyDescent="0.35">
      <c r="A15" t="s">
        <v>42</v>
      </c>
      <c r="B15" s="8" t="s">
        <v>32</v>
      </c>
      <c r="C15" s="8" t="s">
        <v>32</v>
      </c>
      <c r="D15" s="8" t="s">
        <v>32</v>
      </c>
      <c r="E15" s="8" t="s">
        <v>32</v>
      </c>
      <c r="F15" s="8" t="s">
        <v>32</v>
      </c>
    </row>
    <row r="16" spans="1:6" x14ac:dyDescent="0.35">
      <c r="A16" t="s">
        <v>43</v>
      </c>
      <c r="B16" s="7">
        <v>10</v>
      </c>
      <c r="C16" s="7">
        <v>5</v>
      </c>
      <c r="D16" s="7">
        <v>5</v>
      </c>
      <c r="E16" s="7">
        <v>20</v>
      </c>
      <c r="F16" s="8" t="s">
        <v>34</v>
      </c>
    </row>
    <row r="17" spans="1:6" x14ac:dyDescent="0.35">
      <c r="A17" t="s">
        <v>44</v>
      </c>
      <c r="B17" s="8" t="s">
        <v>32</v>
      </c>
      <c r="C17" s="8" t="s">
        <v>32</v>
      </c>
      <c r="D17" s="8" t="s">
        <v>32</v>
      </c>
      <c r="E17" s="8" t="s">
        <v>32</v>
      </c>
      <c r="F17" s="8" t="s">
        <v>32</v>
      </c>
    </row>
    <row r="18" spans="1:6" x14ac:dyDescent="0.35">
      <c r="A18" t="s">
        <v>45</v>
      </c>
      <c r="B18" s="7">
        <v>10</v>
      </c>
      <c r="C18" s="8" t="s">
        <v>34</v>
      </c>
      <c r="D18" s="7">
        <v>0</v>
      </c>
      <c r="E18" s="7">
        <v>0</v>
      </c>
      <c r="F18" s="8" t="s">
        <v>32</v>
      </c>
    </row>
    <row r="19" spans="1:6" x14ac:dyDescent="0.35">
      <c r="A19" t="s">
        <v>46</v>
      </c>
      <c r="B19" s="7">
        <v>5</v>
      </c>
      <c r="C19" s="7">
        <v>5</v>
      </c>
      <c r="D19" s="7">
        <v>10</v>
      </c>
      <c r="E19" s="8" t="s">
        <v>34</v>
      </c>
      <c r="F19" s="7">
        <v>15</v>
      </c>
    </row>
    <row r="20" spans="1:6" x14ac:dyDescent="0.35">
      <c r="A20" t="s">
        <v>47</v>
      </c>
      <c r="B20" s="8" t="s">
        <v>32</v>
      </c>
      <c r="C20" s="8" t="s">
        <v>32</v>
      </c>
      <c r="D20" s="8" t="s">
        <v>32</v>
      </c>
      <c r="E20" s="8" t="s">
        <v>32</v>
      </c>
      <c r="F20" s="8" t="s">
        <v>32</v>
      </c>
    </row>
    <row r="21" spans="1:6" x14ac:dyDescent="0.35">
      <c r="A21" t="s">
        <v>48</v>
      </c>
      <c r="B21" s="7">
        <v>10</v>
      </c>
      <c r="C21" s="7">
        <v>5</v>
      </c>
      <c r="D21" s="8" t="s">
        <v>34</v>
      </c>
      <c r="E21" s="7">
        <v>15</v>
      </c>
      <c r="F21" s="7">
        <v>10</v>
      </c>
    </row>
    <row r="22" spans="1:6" x14ac:dyDescent="0.35">
      <c r="A22" t="s">
        <v>49</v>
      </c>
      <c r="B22" s="7">
        <v>5</v>
      </c>
      <c r="C22" s="8" t="s">
        <v>34</v>
      </c>
      <c r="D22" s="7">
        <v>15</v>
      </c>
      <c r="E22" s="7">
        <v>5</v>
      </c>
      <c r="F22" s="7">
        <v>5</v>
      </c>
    </row>
    <row r="23" spans="1:6" x14ac:dyDescent="0.35">
      <c r="A23" s="9" t="s">
        <v>50</v>
      </c>
      <c r="B23" s="11">
        <v>5</v>
      </c>
      <c r="C23" s="10" t="s">
        <v>34</v>
      </c>
      <c r="D23" s="11">
        <v>0</v>
      </c>
      <c r="E23" s="10" t="s">
        <v>32</v>
      </c>
      <c r="F23" s="10" t="s">
        <v>32</v>
      </c>
    </row>
    <row r="24" spans="1:6" x14ac:dyDescent="0.35">
      <c r="A24" t="s">
        <v>51</v>
      </c>
      <c r="B24" s="7">
        <v>100</v>
      </c>
      <c r="C24" s="7">
        <v>40</v>
      </c>
      <c r="D24" s="7">
        <v>50</v>
      </c>
      <c r="E24" s="7">
        <v>80</v>
      </c>
      <c r="F24" s="7">
        <v>75</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61</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32</v>
      </c>
      <c r="C6" s="8" t="s">
        <v>32</v>
      </c>
      <c r="D6" s="8" t="s">
        <v>32</v>
      </c>
      <c r="E6" s="8" t="s">
        <v>32</v>
      </c>
      <c r="F6" s="8" t="s">
        <v>32</v>
      </c>
    </row>
    <row r="7" spans="1:6" x14ac:dyDescent="0.35">
      <c r="A7" t="s">
        <v>33</v>
      </c>
      <c r="B7" s="8" t="s">
        <v>32</v>
      </c>
      <c r="C7" s="8" t="s">
        <v>32</v>
      </c>
      <c r="D7" s="8" t="s">
        <v>32</v>
      </c>
      <c r="E7" s="8" t="s">
        <v>32</v>
      </c>
      <c r="F7" s="8" t="s">
        <v>34</v>
      </c>
    </row>
    <row r="8" spans="1:6" x14ac:dyDescent="0.35">
      <c r="A8" t="s">
        <v>35</v>
      </c>
      <c r="B8" s="7">
        <v>5</v>
      </c>
      <c r="C8" s="8" t="s">
        <v>32</v>
      </c>
      <c r="D8" s="8" t="s">
        <v>32</v>
      </c>
      <c r="E8" s="8" t="s">
        <v>34</v>
      </c>
      <c r="F8" s="8" t="s">
        <v>34</v>
      </c>
    </row>
    <row r="9" spans="1:6" x14ac:dyDescent="0.35">
      <c r="A9" t="s">
        <v>36</v>
      </c>
      <c r="B9" s="8" t="s">
        <v>32</v>
      </c>
      <c r="C9" s="8" t="s">
        <v>32</v>
      </c>
      <c r="D9" s="8" t="s">
        <v>32</v>
      </c>
      <c r="E9" s="7">
        <v>0</v>
      </c>
      <c r="F9" s="8" t="s">
        <v>32</v>
      </c>
    </row>
    <row r="10" spans="1:6" x14ac:dyDescent="0.35">
      <c r="A10" t="s">
        <v>37</v>
      </c>
      <c r="B10" s="7">
        <v>5</v>
      </c>
      <c r="C10" s="8" t="s">
        <v>32</v>
      </c>
      <c r="D10" s="8" t="s">
        <v>32</v>
      </c>
      <c r="E10" s="8" t="s">
        <v>32</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32</v>
      </c>
    </row>
    <row r="14" spans="1:6" x14ac:dyDescent="0.35">
      <c r="A14" t="s">
        <v>41</v>
      </c>
      <c r="B14" s="7">
        <v>0</v>
      </c>
      <c r="C14" s="8" t="s">
        <v>32</v>
      </c>
      <c r="D14" s="8" t="s">
        <v>32</v>
      </c>
      <c r="E14" s="7">
        <v>0</v>
      </c>
      <c r="F14" s="7">
        <v>5</v>
      </c>
    </row>
    <row r="15" spans="1:6" x14ac:dyDescent="0.35">
      <c r="A15" t="s">
        <v>42</v>
      </c>
      <c r="B15" s="8" t="s">
        <v>32</v>
      </c>
      <c r="C15" s="8" t="s">
        <v>32</v>
      </c>
      <c r="D15" s="8" t="s">
        <v>32</v>
      </c>
      <c r="E15" s="8" t="s">
        <v>32</v>
      </c>
      <c r="F15" s="8" t="s">
        <v>32</v>
      </c>
    </row>
    <row r="16" spans="1:6" x14ac:dyDescent="0.35">
      <c r="A16" t="s">
        <v>43</v>
      </c>
      <c r="B16" s="7">
        <v>10</v>
      </c>
      <c r="C16" s="8" t="s">
        <v>32</v>
      </c>
      <c r="D16" s="7">
        <v>0</v>
      </c>
      <c r="E16" s="8" t="s">
        <v>34</v>
      </c>
      <c r="F16" s="8" t="s">
        <v>34</v>
      </c>
    </row>
    <row r="17" spans="1:6" x14ac:dyDescent="0.35">
      <c r="A17" t="s">
        <v>44</v>
      </c>
      <c r="B17" s="8" t="s">
        <v>32</v>
      </c>
      <c r="C17" s="8" t="s">
        <v>32</v>
      </c>
      <c r="D17" s="8" t="s">
        <v>32</v>
      </c>
      <c r="E17" s="8" t="s">
        <v>32</v>
      </c>
      <c r="F17" s="8" t="s">
        <v>32</v>
      </c>
    </row>
    <row r="18" spans="1:6" x14ac:dyDescent="0.35">
      <c r="A18" t="s">
        <v>45</v>
      </c>
      <c r="B18" s="7">
        <v>5</v>
      </c>
      <c r="C18" s="8" t="s">
        <v>34</v>
      </c>
      <c r="D18" s="7">
        <v>0</v>
      </c>
      <c r="E18" s="8" t="s">
        <v>34</v>
      </c>
      <c r="F18" s="8" t="s">
        <v>34</v>
      </c>
    </row>
    <row r="19" spans="1:6" x14ac:dyDescent="0.35">
      <c r="A19" t="s">
        <v>46</v>
      </c>
      <c r="B19" s="8" t="s">
        <v>32</v>
      </c>
      <c r="C19" s="8" t="s">
        <v>32</v>
      </c>
      <c r="D19" s="8" t="s">
        <v>32</v>
      </c>
      <c r="E19" s="8" t="s">
        <v>32</v>
      </c>
      <c r="F19" s="7">
        <v>5</v>
      </c>
    </row>
    <row r="20" spans="1:6" x14ac:dyDescent="0.35">
      <c r="A20" t="s">
        <v>47</v>
      </c>
      <c r="B20" s="7">
        <v>0</v>
      </c>
      <c r="C20" s="8" t="s">
        <v>32</v>
      </c>
      <c r="D20" s="8" t="s">
        <v>32</v>
      </c>
      <c r="E20" s="8" t="s">
        <v>34</v>
      </c>
      <c r="F20" s="8" t="s">
        <v>32</v>
      </c>
    </row>
    <row r="21" spans="1:6" x14ac:dyDescent="0.35">
      <c r="A21" t="s">
        <v>48</v>
      </c>
      <c r="B21" s="8" t="s">
        <v>32</v>
      </c>
      <c r="C21" s="8" t="s">
        <v>32</v>
      </c>
      <c r="D21" s="8" t="s">
        <v>32</v>
      </c>
      <c r="E21" s="7">
        <v>0</v>
      </c>
      <c r="F21" s="8" t="s">
        <v>32</v>
      </c>
    </row>
    <row r="22" spans="1:6" x14ac:dyDescent="0.35">
      <c r="A22" t="s">
        <v>49</v>
      </c>
      <c r="B22" s="7">
        <v>10</v>
      </c>
      <c r="C22" s="8" t="s">
        <v>32</v>
      </c>
      <c r="D22" s="8" t="s">
        <v>32</v>
      </c>
      <c r="E22" s="8" t="s">
        <v>32</v>
      </c>
      <c r="F22" s="8" t="s">
        <v>32</v>
      </c>
    </row>
    <row r="23" spans="1:6" x14ac:dyDescent="0.35">
      <c r="A23" s="9" t="s">
        <v>50</v>
      </c>
      <c r="B23" s="10" t="s">
        <v>32</v>
      </c>
      <c r="C23" s="10" t="s">
        <v>32</v>
      </c>
      <c r="D23" s="10" t="s">
        <v>32</v>
      </c>
      <c r="E23" s="10" t="s">
        <v>32</v>
      </c>
      <c r="F23" s="11">
        <v>0</v>
      </c>
    </row>
    <row r="24" spans="1:6" x14ac:dyDescent="0.35">
      <c r="A24" t="s">
        <v>51</v>
      </c>
      <c r="B24" s="7">
        <v>40</v>
      </c>
      <c r="C24" s="8" t="s">
        <v>34</v>
      </c>
      <c r="D24" s="7">
        <v>0</v>
      </c>
      <c r="E24" s="7">
        <v>10</v>
      </c>
      <c r="F24" s="7">
        <v>20</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62</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32</v>
      </c>
      <c r="C6" s="8" t="s">
        <v>32</v>
      </c>
      <c r="D6" s="8" t="s">
        <v>34</v>
      </c>
      <c r="E6" s="8" t="s">
        <v>34</v>
      </c>
      <c r="F6" s="8" t="s">
        <v>32</v>
      </c>
    </row>
    <row r="7" spans="1:6" x14ac:dyDescent="0.35">
      <c r="A7" t="s">
        <v>33</v>
      </c>
      <c r="B7" s="8" t="s">
        <v>32</v>
      </c>
      <c r="C7" s="8" t="s">
        <v>32</v>
      </c>
      <c r="D7" s="8" t="s">
        <v>32</v>
      </c>
      <c r="E7" s="8" t="s">
        <v>32</v>
      </c>
      <c r="F7" s="8" t="s">
        <v>32</v>
      </c>
    </row>
    <row r="8" spans="1:6" x14ac:dyDescent="0.35">
      <c r="A8" t="s">
        <v>35</v>
      </c>
      <c r="B8" s="8" t="s">
        <v>34</v>
      </c>
      <c r="C8" s="7">
        <v>10</v>
      </c>
      <c r="D8" s="7">
        <v>10</v>
      </c>
      <c r="E8" s="8" t="s">
        <v>34</v>
      </c>
      <c r="F8" s="8" t="s">
        <v>34</v>
      </c>
    </row>
    <row r="9" spans="1:6" x14ac:dyDescent="0.35">
      <c r="A9" t="s">
        <v>36</v>
      </c>
      <c r="B9" s="7">
        <v>10</v>
      </c>
      <c r="C9" s="7">
        <v>5</v>
      </c>
      <c r="D9" s="7">
        <v>10</v>
      </c>
      <c r="E9" s="7">
        <v>5</v>
      </c>
      <c r="F9" s="7">
        <v>0</v>
      </c>
    </row>
    <row r="10" spans="1:6" x14ac:dyDescent="0.35">
      <c r="A10" t="s">
        <v>37</v>
      </c>
      <c r="B10" s="7">
        <v>0</v>
      </c>
      <c r="C10" s="7">
        <v>0</v>
      </c>
      <c r="D10" s="8" t="s">
        <v>32</v>
      </c>
      <c r="E10" s="8" t="s">
        <v>32</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7">
        <v>0</v>
      </c>
      <c r="D13" s="8" t="s">
        <v>32</v>
      </c>
      <c r="E13" s="8" t="s">
        <v>32</v>
      </c>
      <c r="F13" s="8" t="s">
        <v>32</v>
      </c>
    </row>
    <row r="14" spans="1:6" x14ac:dyDescent="0.35">
      <c r="A14" t="s">
        <v>41</v>
      </c>
      <c r="B14" s="8" t="s">
        <v>32</v>
      </c>
      <c r="C14" s="8" t="s">
        <v>34</v>
      </c>
      <c r="D14" s="8" t="s">
        <v>34</v>
      </c>
      <c r="E14" s="8" t="s">
        <v>34</v>
      </c>
      <c r="F14" s="8" t="s">
        <v>32</v>
      </c>
    </row>
    <row r="15" spans="1:6" x14ac:dyDescent="0.35">
      <c r="A15" t="s">
        <v>42</v>
      </c>
      <c r="B15" s="8" t="s">
        <v>32</v>
      </c>
      <c r="C15" s="8" t="s">
        <v>32</v>
      </c>
      <c r="D15" s="8" t="s">
        <v>32</v>
      </c>
      <c r="E15" s="8" t="s">
        <v>32</v>
      </c>
      <c r="F15" s="8" t="s">
        <v>32</v>
      </c>
    </row>
    <row r="16" spans="1:6" x14ac:dyDescent="0.35">
      <c r="A16" t="s">
        <v>43</v>
      </c>
      <c r="B16" s="7">
        <v>10</v>
      </c>
      <c r="C16" s="7">
        <v>20</v>
      </c>
      <c r="D16" s="7">
        <v>15</v>
      </c>
      <c r="E16" s="7">
        <v>5</v>
      </c>
      <c r="F16" s="8" t="s">
        <v>34</v>
      </c>
    </row>
    <row r="17" spans="1:6" x14ac:dyDescent="0.35">
      <c r="A17" t="s">
        <v>44</v>
      </c>
      <c r="B17" s="8" t="s">
        <v>32</v>
      </c>
      <c r="C17" s="8" t="s">
        <v>32</v>
      </c>
      <c r="D17" s="8" t="s">
        <v>32</v>
      </c>
      <c r="E17" s="8" t="s">
        <v>32</v>
      </c>
      <c r="F17" s="8" t="s">
        <v>32</v>
      </c>
    </row>
    <row r="18" spans="1:6" x14ac:dyDescent="0.35">
      <c r="A18" t="s">
        <v>45</v>
      </c>
      <c r="B18" s="8" t="s">
        <v>34</v>
      </c>
      <c r="C18" s="8" t="s">
        <v>32</v>
      </c>
      <c r="D18" s="8" t="s">
        <v>34</v>
      </c>
      <c r="E18" s="8" t="s">
        <v>32</v>
      </c>
      <c r="F18" s="8" t="s">
        <v>32</v>
      </c>
    </row>
    <row r="19" spans="1:6" x14ac:dyDescent="0.35">
      <c r="A19" t="s">
        <v>46</v>
      </c>
      <c r="B19" s="8" t="s">
        <v>32</v>
      </c>
      <c r="C19" s="8" t="s">
        <v>32</v>
      </c>
      <c r="D19" s="8" t="s">
        <v>34</v>
      </c>
      <c r="E19" s="8" t="s">
        <v>32</v>
      </c>
      <c r="F19" s="7">
        <v>5</v>
      </c>
    </row>
    <row r="20" spans="1:6" x14ac:dyDescent="0.35">
      <c r="A20" t="s">
        <v>47</v>
      </c>
      <c r="B20" s="8" t="s">
        <v>32</v>
      </c>
      <c r="C20" s="8" t="s">
        <v>32</v>
      </c>
      <c r="D20" s="8" t="s">
        <v>32</v>
      </c>
      <c r="E20" s="8" t="s">
        <v>32</v>
      </c>
      <c r="F20" s="8" t="s">
        <v>32</v>
      </c>
    </row>
    <row r="21" spans="1:6" x14ac:dyDescent="0.35">
      <c r="A21" t="s">
        <v>48</v>
      </c>
      <c r="B21" s="7">
        <v>5</v>
      </c>
      <c r="C21" s="7">
        <v>5</v>
      </c>
      <c r="D21" s="8" t="s">
        <v>32</v>
      </c>
      <c r="E21" s="8" t="s">
        <v>32</v>
      </c>
      <c r="F21" s="8" t="s">
        <v>34</v>
      </c>
    </row>
    <row r="22" spans="1:6" x14ac:dyDescent="0.35">
      <c r="A22" t="s">
        <v>49</v>
      </c>
      <c r="B22" s="8" t="s">
        <v>32</v>
      </c>
      <c r="C22" s="8" t="s">
        <v>32</v>
      </c>
      <c r="D22" s="7">
        <v>0</v>
      </c>
      <c r="E22" s="8" t="s">
        <v>32</v>
      </c>
      <c r="F22" s="8" t="s">
        <v>34</v>
      </c>
    </row>
    <row r="23" spans="1:6" x14ac:dyDescent="0.35">
      <c r="A23" s="9" t="s">
        <v>50</v>
      </c>
      <c r="B23" s="11">
        <v>0</v>
      </c>
      <c r="C23" s="11">
        <v>0</v>
      </c>
      <c r="D23" s="10" t="s">
        <v>32</v>
      </c>
      <c r="E23" s="10" t="s">
        <v>32</v>
      </c>
      <c r="F23" s="10" t="s">
        <v>32</v>
      </c>
    </row>
    <row r="24" spans="1:6" x14ac:dyDescent="0.35">
      <c r="A24" t="s">
        <v>51</v>
      </c>
      <c r="B24" s="7">
        <v>30</v>
      </c>
      <c r="C24" s="7">
        <v>40</v>
      </c>
      <c r="D24" s="7">
        <v>45</v>
      </c>
      <c r="E24" s="7">
        <v>15</v>
      </c>
      <c r="F24" s="7">
        <v>15</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63</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32</v>
      </c>
      <c r="C6" s="8" t="s">
        <v>32</v>
      </c>
      <c r="D6" s="8" t="s">
        <v>32</v>
      </c>
      <c r="E6" s="7">
        <v>0</v>
      </c>
      <c r="F6" s="8" t="s">
        <v>32</v>
      </c>
    </row>
    <row r="7" spans="1:6" x14ac:dyDescent="0.35">
      <c r="A7" t="s">
        <v>33</v>
      </c>
      <c r="B7" s="8" t="s">
        <v>32</v>
      </c>
      <c r="C7" s="8" t="s">
        <v>32</v>
      </c>
      <c r="D7" s="8" t="s">
        <v>34</v>
      </c>
      <c r="E7" s="8" t="s">
        <v>32</v>
      </c>
      <c r="F7" s="8" t="s">
        <v>32</v>
      </c>
    </row>
    <row r="8" spans="1:6" x14ac:dyDescent="0.35">
      <c r="A8" t="s">
        <v>35</v>
      </c>
      <c r="B8" s="7">
        <v>10</v>
      </c>
      <c r="C8" s="8" t="s">
        <v>34</v>
      </c>
      <c r="D8" s="8" t="s">
        <v>34</v>
      </c>
      <c r="E8" s="7">
        <v>10</v>
      </c>
      <c r="F8" s="7">
        <v>10</v>
      </c>
    </row>
    <row r="9" spans="1:6" x14ac:dyDescent="0.35">
      <c r="A9" t="s">
        <v>36</v>
      </c>
      <c r="B9" s="8" t="s">
        <v>32</v>
      </c>
      <c r="C9" s="8" t="s">
        <v>34</v>
      </c>
      <c r="D9" s="8" t="s">
        <v>34</v>
      </c>
      <c r="E9" s="8" t="s">
        <v>32</v>
      </c>
      <c r="F9" s="7">
        <v>10</v>
      </c>
    </row>
    <row r="10" spans="1:6" x14ac:dyDescent="0.35">
      <c r="A10" t="s">
        <v>37</v>
      </c>
      <c r="B10" s="8" t="s">
        <v>32</v>
      </c>
      <c r="C10" s="8" t="s">
        <v>32</v>
      </c>
      <c r="D10" s="7">
        <v>0</v>
      </c>
      <c r="E10" s="8" t="s">
        <v>32</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32</v>
      </c>
    </row>
    <row r="14" spans="1:6" x14ac:dyDescent="0.35">
      <c r="A14" t="s">
        <v>41</v>
      </c>
      <c r="B14" s="8" t="s">
        <v>32</v>
      </c>
      <c r="C14" s="8" t="s">
        <v>32</v>
      </c>
      <c r="D14" s="8" t="s">
        <v>34</v>
      </c>
      <c r="E14" s="7">
        <v>5</v>
      </c>
      <c r="F14" s="7">
        <v>5</v>
      </c>
    </row>
    <row r="15" spans="1:6" x14ac:dyDescent="0.35">
      <c r="A15" t="s">
        <v>42</v>
      </c>
      <c r="B15" s="8" t="s">
        <v>32</v>
      </c>
      <c r="C15" s="8" t="s">
        <v>32</v>
      </c>
      <c r="D15" s="8" t="s">
        <v>32</v>
      </c>
      <c r="E15" s="8" t="s">
        <v>32</v>
      </c>
      <c r="F15" s="8" t="s">
        <v>32</v>
      </c>
    </row>
    <row r="16" spans="1:6" x14ac:dyDescent="0.35">
      <c r="A16" t="s">
        <v>43</v>
      </c>
      <c r="B16" s="7">
        <v>10</v>
      </c>
      <c r="C16" s="7">
        <v>0</v>
      </c>
      <c r="D16" s="7">
        <v>10</v>
      </c>
      <c r="E16" s="7">
        <v>5</v>
      </c>
      <c r="F16" s="8" t="s">
        <v>34</v>
      </c>
    </row>
    <row r="17" spans="1:6" x14ac:dyDescent="0.35">
      <c r="A17" t="s">
        <v>44</v>
      </c>
      <c r="B17" s="8" t="s">
        <v>32</v>
      </c>
      <c r="C17" s="8" t="s">
        <v>32</v>
      </c>
      <c r="D17" s="8" t="s">
        <v>32</v>
      </c>
      <c r="E17" s="8" t="s">
        <v>32</v>
      </c>
      <c r="F17" s="8" t="s">
        <v>32</v>
      </c>
    </row>
    <row r="18" spans="1:6" x14ac:dyDescent="0.35">
      <c r="A18" t="s">
        <v>45</v>
      </c>
      <c r="B18" s="8" t="s">
        <v>34</v>
      </c>
      <c r="C18" s="8" t="s">
        <v>32</v>
      </c>
      <c r="D18" s="8" t="s">
        <v>32</v>
      </c>
      <c r="E18" s="7">
        <v>0</v>
      </c>
      <c r="F18" s="8" t="s">
        <v>32</v>
      </c>
    </row>
    <row r="19" spans="1:6" x14ac:dyDescent="0.35">
      <c r="A19" t="s">
        <v>46</v>
      </c>
      <c r="B19" s="7">
        <v>5</v>
      </c>
      <c r="C19" s="8" t="s">
        <v>34</v>
      </c>
      <c r="D19" s="7">
        <v>5</v>
      </c>
      <c r="E19" s="7">
        <v>5</v>
      </c>
      <c r="F19" s="8" t="s">
        <v>34</v>
      </c>
    </row>
    <row r="20" spans="1:6" x14ac:dyDescent="0.35">
      <c r="A20" t="s">
        <v>47</v>
      </c>
      <c r="B20" s="8" t="s">
        <v>32</v>
      </c>
      <c r="C20" s="8" t="s">
        <v>32</v>
      </c>
      <c r="D20" s="8" t="s">
        <v>32</v>
      </c>
      <c r="E20" s="8" t="s">
        <v>32</v>
      </c>
      <c r="F20" s="8" t="s">
        <v>32</v>
      </c>
    </row>
    <row r="21" spans="1:6" x14ac:dyDescent="0.35">
      <c r="A21" t="s">
        <v>48</v>
      </c>
      <c r="B21" s="8" t="s">
        <v>34</v>
      </c>
      <c r="C21" s="8" t="s">
        <v>34</v>
      </c>
      <c r="D21" s="7">
        <v>10</v>
      </c>
      <c r="E21" s="7">
        <v>10</v>
      </c>
      <c r="F21" s="8" t="s">
        <v>34</v>
      </c>
    </row>
    <row r="22" spans="1:6" x14ac:dyDescent="0.35">
      <c r="A22" t="s">
        <v>49</v>
      </c>
      <c r="B22" s="8" t="s">
        <v>34</v>
      </c>
      <c r="C22" s="8" t="s">
        <v>34</v>
      </c>
      <c r="D22" s="8" t="s">
        <v>34</v>
      </c>
      <c r="E22" s="8" t="s">
        <v>34</v>
      </c>
      <c r="F22" s="8" t="s">
        <v>34</v>
      </c>
    </row>
    <row r="23" spans="1:6" x14ac:dyDescent="0.35">
      <c r="A23" s="9" t="s">
        <v>50</v>
      </c>
      <c r="B23" s="10" t="s">
        <v>32</v>
      </c>
      <c r="C23" s="10" t="s">
        <v>32</v>
      </c>
      <c r="D23" s="10" t="s">
        <v>32</v>
      </c>
      <c r="E23" s="10" t="s">
        <v>32</v>
      </c>
      <c r="F23" s="10" t="s">
        <v>32</v>
      </c>
    </row>
    <row r="24" spans="1:6" x14ac:dyDescent="0.35">
      <c r="A24" t="s">
        <v>51</v>
      </c>
      <c r="B24" s="7">
        <v>30</v>
      </c>
      <c r="C24" s="7">
        <v>5</v>
      </c>
      <c r="D24" s="7">
        <v>30</v>
      </c>
      <c r="E24" s="7">
        <v>35</v>
      </c>
      <c r="F24" s="7">
        <v>35</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64</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32</v>
      </c>
      <c r="C6" s="8" t="s">
        <v>32</v>
      </c>
      <c r="D6" s="8" t="s">
        <v>32</v>
      </c>
      <c r="E6" s="8" t="s">
        <v>32</v>
      </c>
      <c r="F6" s="8" t="s">
        <v>32</v>
      </c>
    </row>
    <row r="7" spans="1:6" x14ac:dyDescent="0.35">
      <c r="A7" t="s">
        <v>33</v>
      </c>
      <c r="B7" s="8" t="s">
        <v>32</v>
      </c>
      <c r="C7" s="7">
        <v>0</v>
      </c>
      <c r="D7" s="7">
        <v>0</v>
      </c>
      <c r="E7" s="7">
        <v>0</v>
      </c>
      <c r="F7" s="8" t="s">
        <v>34</v>
      </c>
    </row>
    <row r="8" spans="1:6" x14ac:dyDescent="0.35">
      <c r="A8" t="s">
        <v>35</v>
      </c>
      <c r="B8" s="7">
        <v>5</v>
      </c>
      <c r="C8" s="8" t="s">
        <v>34</v>
      </c>
      <c r="D8" s="7">
        <v>10</v>
      </c>
      <c r="E8" s="7">
        <v>25</v>
      </c>
      <c r="F8" s="7">
        <v>10</v>
      </c>
    </row>
    <row r="9" spans="1:6" x14ac:dyDescent="0.35">
      <c r="A9" t="s">
        <v>36</v>
      </c>
      <c r="B9" s="8" t="s">
        <v>34</v>
      </c>
      <c r="C9" s="7">
        <v>0</v>
      </c>
      <c r="D9" s="8" t="s">
        <v>34</v>
      </c>
      <c r="E9" s="8" t="s">
        <v>34</v>
      </c>
      <c r="F9" s="7">
        <v>10</v>
      </c>
    </row>
    <row r="10" spans="1:6" x14ac:dyDescent="0.35">
      <c r="A10" t="s">
        <v>37</v>
      </c>
      <c r="B10" s="8" t="s">
        <v>32</v>
      </c>
      <c r="C10" s="8" t="s">
        <v>34</v>
      </c>
      <c r="D10" s="8" t="s">
        <v>32</v>
      </c>
      <c r="E10" s="8" t="s">
        <v>32</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34</v>
      </c>
      <c r="E13" s="8" t="s">
        <v>32</v>
      </c>
      <c r="F13" s="8" t="s">
        <v>32</v>
      </c>
    </row>
    <row r="14" spans="1:6" x14ac:dyDescent="0.35">
      <c r="A14" t="s">
        <v>41</v>
      </c>
      <c r="B14" s="8" t="s">
        <v>34</v>
      </c>
      <c r="C14" s="7">
        <v>10</v>
      </c>
      <c r="D14" s="7">
        <v>0</v>
      </c>
      <c r="E14" s="7">
        <v>5</v>
      </c>
      <c r="F14" s="8" t="s">
        <v>34</v>
      </c>
    </row>
    <row r="15" spans="1:6" x14ac:dyDescent="0.35">
      <c r="A15" t="s">
        <v>42</v>
      </c>
      <c r="B15" s="8" t="s">
        <v>34</v>
      </c>
      <c r="C15" s="8" t="s">
        <v>32</v>
      </c>
      <c r="D15" s="8" t="s">
        <v>32</v>
      </c>
      <c r="E15" s="8" t="s">
        <v>32</v>
      </c>
      <c r="F15" s="8" t="s">
        <v>32</v>
      </c>
    </row>
    <row r="16" spans="1:6" x14ac:dyDescent="0.35">
      <c r="A16" t="s">
        <v>43</v>
      </c>
      <c r="B16" s="7">
        <v>5</v>
      </c>
      <c r="C16" s="8" t="s">
        <v>34</v>
      </c>
      <c r="D16" s="7">
        <v>15</v>
      </c>
      <c r="E16" s="7">
        <v>20</v>
      </c>
      <c r="F16" s="7">
        <v>10</v>
      </c>
    </row>
    <row r="17" spans="1:6" x14ac:dyDescent="0.35">
      <c r="A17" t="s">
        <v>44</v>
      </c>
      <c r="B17" s="8" t="s">
        <v>32</v>
      </c>
      <c r="C17" s="8" t="s">
        <v>32</v>
      </c>
      <c r="D17" s="8" t="s">
        <v>32</v>
      </c>
      <c r="E17" s="8" t="s">
        <v>32</v>
      </c>
      <c r="F17" s="8" t="s">
        <v>32</v>
      </c>
    </row>
    <row r="18" spans="1:6" x14ac:dyDescent="0.35">
      <c r="A18" t="s">
        <v>45</v>
      </c>
      <c r="B18" s="8" t="s">
        <v>34</v>
      </c>
      <c r="C18" s="7">
        <v>0</v>
      </c>
      <c r="D18" s="8" t="s">
        <v>34</v>
      </c>
      <c r="E18" s="7">
        <v>5</v>
      </c>
      <c r="F18" s="8" t="s">
        <v>34</v>
      </c>
    </row>
    <row r="19" spans="1:6" x14ac:dyDescent="0.35">
      <c r="A19" t="s">
        <v>46</v>
      </c>
      <c r="B19" s="7">
        <v>5</v>
      </c>
      <c r="C19" s="8" t="s">
        <v>34</v>
      </c>
      <c r="D19" s="7">
        <v>10</v>
      </c>
      <c r="E19" s="7">
        <v>5</v>
      </c>
      <c r="F19" s="8" t="s">
        <v>34</v>
      </c>
    </row>
    <row r="20" spans="1:6" x14ac:dyDescent="0.35">
      <c r="A20" t="s">
        <v>47</v>
      </c>
      <c r="B20" s="8" t="s">
        <v>32</v>
      </c>
      <c r="C20" s="7">
        <v>5</v>
      </c>
      <c r="D20" s="7">
        <v>10</v>
      </c>
      <c r="E20" s="7">
        <v>10</v>
      </c>
      <c r="F20" s="8" t="s">
        <v>34</v>
      </c>
    </row>
    <row r="21" spans="1:6" x14ac:dyDescent="0.35">
      <c r="A21" t="s">
        <v>48</v>
      </c>
      <c r="B21" s="8" t="s">
        <v>34</v>
      </c>
      <c r="C21" s="7">
        <v>0</v>
      </c>
      <c r="D21" s="7">
        <v>0</v>
      </c>
      <c r="E21" s="8" t="s">
        <v>34</v>
      </c>
      <c r="F21" s="7">
        <v>5</v>
      </c>
    </row>
    <row r="22" spans="1:6" x14ac:dyDescent="0.35">
      <c r="A22" t="s">
        <v>49</v>
      </c>
      <c r="B22" s="8" t="s">
        <v>32</v>
      </c>
      <c r="C22" s="7">
        <v>0</v>
      </c>
      <c r="D22" s="8" t="s">
        <v>32</v>
      </c>
      <c r="E22" s="7">
        <v>0</v>
      </c>
      <c r="F22" s="8" t="s">
        <v>32</v>
      </c>
    </row>
    <row r="23" spans="1:6" x14ac:dyDescent="0.35">
      <c r="A23" s="9" t="s">
        <v>50</v>
      </c>
      <c r="B23" s="10" t="s">
        <v>32</v>
      </c>
      <c r="C23" s="10" t="s">
        <v>34</v>
      </c>
      <c r="D23" s="10" t="s">
        <v>32</v>
      </c>
      <c r="E23" s="10" t="s">
        <v>32</v>
      </c>
      <c r="F23" s="10" t="s">
        <v>32</v>
      </c>
    </row>
    <row r="24" spans="1:6" x14ac:dyDescent="0.35">
      <c r="A24" t="s">
        <v>51</v>
      </c>
      <c r="B24" s="7">
        <v>30</v>
      </c>
      <c r="C24" s="7">
        <v>25</v>
      </c>
      <c r="D24" s="7">
        <v>50</v>
      </c>
      <c r="E24" s="7">
        <v>80</v>
      </c>
      <c r="F24" s="7">
        <v>50</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65</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25</v>
      </c>
      <c r="C6" s="7">
        <v>15</v>
      </c>
      <c r="D6" s="7">
        <v>30</v>
      </c>
      <c r="E6" s="7">
        <v>15</v>
      </c>
      <c r="F6" s="8" t="s">
        <v>32</v>
      </c>
    </row>
    <row r="7" spans="1:6" x14ac:dyDescent="0.35">
      <c r="A7" t="s">
        <v>33</v>
      </c>
      <c r="B7" s="8" t="s">
        <v>34</v>
      </c>
      <c r="C7" s="8" t="s">
        <v>34</v>
      </c>
      <c r="D7" s="7">
        <v>20</v>
      </c>
      <c r="E7" s="7">
        <v>0</v>
      </c>
      <c r="F7" s="7">
        <v>10</v>
      </c>
    </row>
    <row r="8" spans="1:6" x14ac:dyDescent="0.35">
      <c r="A8" t="s">
        <v>35</v>
      </c>
      <c r="B8" s="7">
        <v>70</v>
      </c>
      <c r="C8" s="7">
        <v>55</v>
      </c>
      <c r="D8" s="7">
        <v>40</v>
      </c>
      <c r="E8" s="7">
        <v>35</v>
      </c>
      <c r="F8" s="7">
        <v>25</v>
      </c>
    </row>
    <row r="9" spans="1:6" x14ac:dyDescent="0.35">
      <c r="A9" t="s">
        <v>36</v>
      </c>
      <c r="B9" s="7">
        <v>25</v>
      </c>
      <c r="C9" s="7">
        <v>5</v>
      </c>
      <c r="D9" s="7">
        <v>25</v>
      </c>
      <c r="E9" s="7">
        <v>30</v>
      </c>
      <c r="F9" s="7">
        <v>30</v>
      </c>
    </row>
    <row r="10" spans="1:6" x14ac:dyDescent="0.35">
      <c r="A10" t="s">
        <v>37</v>
      </c>
      <c r="B10" s="7">
        <v>0</v>
      </c>
      <c r="C10" s="8" t="s">
        <v>34</v>
      </c>
      <c r="D10" s="8" t="s">
        <v>32</v>
      </c>
      <c r="E10" s="7">
        <v>0</v>
      </c>
      <c r="F10" s="7">
        <v>0</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34</v>
      </c>
      <c r="C13" s="8" t="s">
        <v>34</v>
      </c>
      <c r="D13" s="7">
        <v>5</v>
      </c>
      <c r="E13" s="7">
        <v>0</v>
      </c>
      <c r="F13" s="8" t="s">
        <v>32</v>
      </c>
    </row>
    <row r="14" spans="1:6" x14ac:dyDescent="0.35">
      <c r="A14" t="s">
        <v>41</v>
      </c>
      <c r="B14" s="7">
        <v>20</v>
      </c>
      <c r="C14" s="7">
        <v>15</v>
      </c>
      <c r="D14" s="7">
        <v>10</v>
      </c>
      <c r="E14" s="8" t="s">
        <v>34</v>
      </c>
      <c r="F14" s="7">
        <v>25</v>
      </c>
    </row>
    <row r="15" spans="1:6" x14ac:dyDescent="0.35">
      <c r="A15" t="s">
        <v>42</v>
      </c>
      <c r="B15" s="8" t="s">
        <v>32</v>
      </c>
      <c r="C15" s="8" t="s">
        <v>32</v>
      </c>
      <c r="D15" s="7">
        <v>5</v>
      </c>
      <c r="E15" s="8" t="s">
        <v>32</v>
      </c>
      <c r="F15" s="8" t="s">
        <v>32</v>
      </c>
    </row>
    <row r="16" spans="1:6" x14ac:dyDescent="0.35">
      <c r="A16" t="s">
        <v>43</v>
      </c>
      <c r="B16" s="7">
        <v>65</v>
      </c>
      <c r="C16" s="7">
        <v>40</v>
      </c>
      <c r="D16" s="7">
        <v>55</v>
      </c>
      <c r="E16" s="7">
        <v>35</v>
      </c>
      <c r="F16" s="7">
        <v>35</v>
      </c>
    </row>
    <row r="17" spans="1:6" x14ac:dyDescent="0.35">
      <c r="A17" t="s">
        <v>44</v>
      </c>
      <c r="B17" s="8" t="s">
        <v>32</v>
      </c>
      <c r="C17" s="8" t="s">
        <v>32</v>
      </c>
      <c r="D17" s="8" t="s">
        <v>32</v>
      </c>
      <c r="E17" s="8" t="s">
        <v>32</v>
      </c>
      <c r="F17" s="8" t="s">
        <v>32</v>
      </c>
    </row>
    <row r="18" spans="1:6" x14ac:dyDescent="0.35">
      <c r="A18" t="s">
        <v>45</v>
      </c>
      <c r="B18" s="7">
        <v>5</v>
      </c>
      <c r="C18" s="8" t="s">
        <v>34</v>
      </c>
      <c r="D18" s="8" t="s">
        <v>34</v>
      </c>
      <c r="E18" s="7">
        <v>25</v>
      </c>
      <c r="F18" s="7">
        <v>25</v>
      </c>
    </row>
    <row r="19" spans="1:6" x14ac:dyDescent="0.35">
      <c r="A19" t="s">
        <v>46</v>
      </c>
      <c r="B19" s="7">
        <v>35</v>
      </c>
      <c r="C19" s="7">
        <v>15</v>
      </c>
      <c r="D19" s="7">
        <v>15</v>
      </c>
      <c r="E19" s="7">
        <v>15</v>
      </c>
      <c r="F19" s="7">
        <v>10</v>
      </c>
    </row>
    <row r="20" spans="1:6" x14ac:dyDescent="0.35">
      <c r="A20" t="s">
        <v>47</v>
      </c>
      <c r="B20" s="8" t="s">
        <v>32</v>
      </c>
      <c r="C20" s="7">
        <v>5</v>
      </c>
      <c r="D20" s="8" t="s">
        <v>32</v>
      </c>
      <c r="E20" s="8" t="s">
        <v>32</v>
      </c>
      <c r="F20" s="7">
        <v>20</v>
      </c>
    </row>
    <row r="21" spans="1:6" x14ac:dyDescent="0.35">
      <c r="A21" t="s">
        <v>48</v>
      </c>
      <c r="B21" s="7">
        <v>40</v>
      </c>
      <c r="C21" s="7">
        <v>30</v>
      </c>
      <c r="D21" s="7">
        <v>15</v>
      </c>
      <c r="E21" s="7">
        <v>45</v>
      </c>
      <c r="F21" s="7">
        <v>10</v>
      </c>
    </row>
    <row r="22" spans="1:6" x14ac:dyDescent="0.35">
      <c r="A22" t="s">
        <v>49</v>
      </c>
      <c r="B22" s="7">
        <v>20</v>
      </c>
      <c r="C22" s="7">
        <v>20</v>
      </c>
      <c r="D22" s="7">
        <v>15</v>
      </c>
      <c r="E22" s="7">
        <v>40</v>
      </c>
      <c r="F22" s="7">
        <v>10</v>
      </c>
    </row>
    <row r="23" spans="1:6" x14ac:dyDescent="0.35">
      <c r="A23" s="9" t="s">
        <v>50</v>
      </c>
      <c r="B23" s="11">
        <v>5</v>
      </c>
      <c r="C23" s="11">
        <v>0</v>
      </c>
      <c r="D23" s="11">
        <v>0</v>
      </c>
      <c r="E23" s="10" t="s">
        <v>32</v>
      </c>
      <c r="F23" s="10" t="s">
        <v>32</v>
      </c>
    </row>
    <row r="24" spans="1:6" x14ac:dyDescent="0.35">
      <c r="A24" t="s">
        <v>51</v>
      </c>
      <c r="B24" s="7">
        <v>325</v>
      </c>
      <c r="C24" s="7">
        <v>210</v>
      </c>
      <c r="D24" s="7">
        <v>240</v>
      </c>
      <c r="E24" s="7">
        <v>240</v>
      </c>
      <c r="F24" s="7">
        <v>200</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66</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32</v>
      </c>
      <c r="C6" s="8" t="s">
        <v>32</v>
      </c>
      <c r="D6" s="8" t="s">
        <v>32</v>
      </c>
      <c r="E6" s="8" t="s">
        <v>32</v>
      </c>
      <c r="F6" s="8" t="s">
        <v>34</v>
      </c>
    </row>
    <row r="7" spans="1:6" x14ac:dyDescent="0.35">
      <c r="A7" t="s">
        <v>33</v>
      </c>
      <c r="B7" s="7">
        <v>5</v>
      </c>
      <c r="C7" s="7">
        <v>10</v>
      </c>
      <c r="D7" s="7">
        <v>5</v>
      </c>
      <c r="E7" s="8" t="s">
        <v>34</v>
      </c>
      <c r="F7" s="7">
        <v>5</v>
      </c>
    </row>
    <row r="8" spans="1:6" x14ac:dyDescent="0.35">
      <c r="A8" t="s">
        <v>35</v>
      </c>
      <c r="B8" s="7">
        <v>20</v>
      </c>
      <c r="C8" s="7">
        <v>20</v>
      </c>
      <c r="D8" s="7">
        <v>20</v>
      </c>
      <c r="E8" s="7">
        <v>5</v>
      </c>
      <c r="F8" s="7">
        <v>15</v>
      </c>
    </row>
    <row r="9" spans="1:6" x14ac:dyDescent="0.35">
      <c r="A9" t="s">
        <v>36</v>
      </c>
      <c r="B9" s="8" t="s">
        <v>34</v>
      </c>
      <c r="C9" s="8" t="s">
        <v>34</v>
      </c>
      <c r="D9" s="7">
        <v>15</v>
      </c>
      <c r="E9" s="7">
        <v>10</v>
      </c>
      <c r="F9" s="7">
        <v>10</v>
      </c>
    </row>
    <row r="10" spans="1:6" x14ac:dyDescent="0.35">
      <c r="A10" t="s">
        <v>37</v>
      </c>
      <c r="B10" s="8" t="s">
        <v>32</v>
      </c>
      <c r="C10" s="8" t="s">
        <v>32</v>
      </c>
      <c r="D10" s="8" t="s">
        <v>34</v>
      </c>
      <c r="E10" s="8" t="s">
        <v>32</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34</v>
      </c>
    </row>
    <row r="13" spans="1:6" x14ac:dyDescent="0.35">
      <c r="A13" t="s">
        <v>40</v>
      </c>
      <c r="B13" s="8" t="s">
        <v>32</v>
      </c>
      <c r="C13" s="7">
        <v>0</v>
      </c>
      <c r="D13" s="8" t="s">
        <v>32</v>
      </c>
      <c r="E13" s="8" t="s">
        <v>32</v>
      </c>
      <c r="F13" s="8" t="s">
        <v>32</v>
      </c>
    </row>
    <row r="14" spans="1:6" x14ac:dyDescent="0.35">
      <c r="A14" t="s">
        <v>41</v>
      </c>
      <c r="B14" s="8" t="s">
        <v>34</v>
      </c>
      <c r="C14" s="8" t="s">
        <v>34</v>
      </c>
      <c r="D14" s="8" t="s">
        <v>34</v>
      </c>
      <c r="E14" s="7">
        <v>5</v>
      </c>
      <c r="F14" s="7">
        <v>0</v>
      </c>
    </row>
    <row r="15" spans="1:6" x14ac:dyDescent="0.35">
      <c r="A15" t="s">
        <v>42</v>
      </c>
      <c r="B15" s="8" t="s">
        <v>32</v>
      </c>
      <c r="C15" s="8" t="s">
        <v>32</v>
      </c>
      <c r="D15" s="8" t="s">
        <v>32</v>
      </c>
      <c r="E15" s="8" t="s">
        <v>32</v>
      </c>
      <c r="F15" s="7">
        <v>0</v>
      </c>
    </row>
    <row r="16" spans="1:6" x14ac:dyDescent="0.35">
      <c r="A16" t="s">
        <v>43</v>
      </c>
      <c r="B16" s="7">
        <v>20</v>
      </c>
      <c r="C16" s="7">
        <v>15</v>
      </c>
      <c r="D16" s="7">
        <v>30</v>
      </c>
      <c r="E16" s="7">
        <v>30</v>
      </c>
      <c r="F16" s="7">
        <v>30</v>
      </c>
    </row>
    <row r="17" spans="1:6" x14ac:dyDescent="0.35">
      <c r="A17" t="s">
        <v>44</v>
      </c>
      <c r="B17" s="8" t="s">
        <v>32</v>
      </c>
      <c r="C17" s="8" t="s">
        <v>32</v>
      </c>
      <c r="D17" s="8" t="s">
        <v>32</v>
      </c>
      <c r="E17" s="8" t="s">
        <v>32</v>
      </c>
      <c r="F17" s="8" t="s">
        <v>32</v>
      </c>
    </row>
    <row r="18" spans="1:6" x14ac:dyDescent="0.35">
      <c r="A18" t="s">
        <v>45</v>
      </c>
      <c r="B18" s="8" t="s">
        <v>34</v>
      </c>
      <c r="C18" s="8" t="s">
        <v>34</v>
      </c>
      <c r="D18" s="7">
        <v>5</v>
      </c>
      <c r="E18" s="7">
        <v>5</v>
      </c>
      <c r="F18" s="8" t="s">
        <v>32</v>
      </c>
    </row>
    <row r="19" spans="1:6" x14ac:dyDescent="0.35">
      <c r="A19" t="s">
        <v>46</v>
      </c>
      <c r="B19" s="7">
        <v>10</v>
      </c>
      <c r="C19" s="8" t="s">
        <v>34</v>
      </c>
      <c r="D19" s="7">
        <v>15</v>
      </c>
      <c r="E19" s="7">
        <v>15</v>
      </c>
      <c r="F19" s="8" t="s">
        <v>34</v>
      </c>
    </row>
    <row r="20" spans="1:6" x14ac:dyDescent="0.35">
      <c r="A20" t="s">
        <v>47</v>
      </c>
      <c r="B20" s="8" t="s">
        <v>34</v>
      </c>
      <c r="C20" s="8" t="s">
        <v>32</v>
      </c>
      <c r="D20" s="8" t="s">
        <v>34</v>
      </c>
      <c r="E20" s="8" t="s">
        <v>34</v>
      </c>
      <c r="F20" s="7">
        <v>0</v>
      </c>
    </row>
    <row r="21" spans="1:6" x14ac:dyDescent="0.35">
      <c r="A21" t="s">
        <v>48</v>
      </c>
      <c r="B21" s="7">
        <v>10</v>
      </c>
      <c r="C21" s="7">
        <v>15</v>
      </c>
      <c r="D21" s="7">
        <v>20</v>
      </c>
      <c r="E21" s="8" t="s">
        <v>34</v>
      </c>
      <c r="F21" s="8" t="s">
        <v>34</v>
      </c>
    </row>
    <row r="22" spans="1:6" x14ac:dyDescent="0.35">
      <c r="A22" t="s">
        <v>49</v>
      </c>
      <c r="B22" s="7">
        <v>15</v>
      </c>
      <c r="C22" s="7">
        <v>5</v>
      </c>
      <c r="D22" s="7">
        <v>10</v>
      </c>
      <c r="E22" s="8" t="s">
        <v>34</v>
      </c>
      <c r="F22" s="8" t="s">
        <v>34</v>
      </c>
    </row>
    <row r="23" spans="1:6" x14ac:dyDescent="0.35">
      <c r="A23" s="9" t="s">
        <v>50</v>
      </c>
      <c r="B23" s="11">
        <v>0</v>
      </c>
      <c r="C23" s="10" t="s">
        <v>32</v>
      </c>
      <c r="D23" s="11">
        <v>0</v>
      </c>
      <c r="E23" s="10" t="s">
        <v>32</v>
      </c>
      <c r="F23" s="10" t="s">
        <v>32</v>
      </c>
    </row>
    <row r="24" spans="1:6" x14ac:dyDescent="0.35">
      <c r="A24" t="s">
        <v>51</v>
      </c>
      <c r="B24" s="7">
        <v>85</v>
      </c>
      <c r="C24" s="7">
        <v>75</v>
      </c>
      <c r="D24" s="7">
        <v>130</v>
      </c>
      <c r="E24" s="7">
        <v>85</v>
      </c>
      <c r="F24" s="7">
        <v>75</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67</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32</v>
      </c>
      <c r="C6" s="8" t="s">
        <v>32</v>
      </c>
      <c r="D6" s="8" t="s">
        <v>32</v>
      </c>
      <c r="E6" s="8" t="s">
        <v>32</v>
      </c>
      <c r="F6" s="8" t="s">
        <v>32</v>
      </c>
    </row>
    <row r="7" spans="1:6" x14ac:dyDescent="0.35">
      <c r="A7" t="s">
        <v>33</v>
      </c>
      <c r="B7" s="7">
        <v>0</v>
      </c>
      <c r="C7" s="7">
        <v>0</v>
      </c>
      <c r="D7" s="8" t="s">
        <v>32</v>
      </c>
      <c r="E7" s="8" t="s">
        <v>32</v>
      </c>
      <c r="F7" s="7">
        <v>0</v>
      </c>
    </row>
    <row r="8" spans="1:6" x14ac:dyDescent="0.35">
      <c r="A8" t="s">
        <v>35</v>
      </c>
      <c r="B8" s="8" t="s">
        <v>34</v>
      </c>
      <c r="C8" s="7">
        <v>5</v>
      </c>
      <c r="D8" s="7">
        <v>5</v>
      </c>
      <c r="E8" s="7">
        <v>10</v>
      </c>
      <c r="F8" s="7">
        <v>15</v>
      </c>
    </row>
    <row r="9" spans="1:6" x14ac:dyDescent="0.35">
      <c r="A9" t="s">
        <v>36</v>
      </c>
      <c r="B9" s="7">
        <v>5</v>
      </c>
      <c r="C9" s="8" t="s">
        <v>34</v>
      </c>
      <c r="D9" s="7">
        <v>10</v>
      </c>
      <c r="E9" s="8" t="s">
        <v>34</v>
      </c>
      <c r="F9" s="8" t="s">
        <v>34</v>
      </c>
    </row>
    <row r="10" spans="1:6" x14ac:dyDescent="0.35">
      <c r="A10" t="s">
        <v>37</v>
      </c>
      <c r="B10" s="8" t="s">
        <v>32</v>
      </c>
      <c r="C10" s="8" t="s">
        <v>32</v>
      </c>
      <c r="D10" s="8" t="s">
        <v>32</v>
      </c>
      <c r="E10" s="8" t="s">
        <v>32</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32</v>
      </c>
    </row>
    <row r="14" spans="1:6" x14ac:dyDescent="0.35">
      <c r="A14" t="s">
        <v>41</v>
      </c>
      <c r="B14" s="8" t="s">
        <v>32</v>
      </c>
      <c r="C14" s="8" t="s">
        <v>32</v>
      </c>
      <c r="D14" s="8" t="s">
        <v>32</v>
      </c>
      <c r="E14" s="8" t="s">
        <v>32</v>
      </c>
      <c r="F14" s="8" t="s">
        <v>32</v>
      </c>
    </row>
    <row r="15" spans="1:6" x14ac:dyDescent="0.35">
      <c r="A15" t="s">
        <v>42</v>
      </c>
      <c r="B15" s="8" t="s">
        <v>32</v>
      </c>
      <c r="C15" s="8" t="s">
        <v>32</v>
      </c>
      <c r="D15" s="8" t="s">
        <v>32</v>
      </c>
      <c r="E15" s="8" t="s">
        <v>32</v>
      </c>
      <c r="F15" s="8" t="s">
        <v>32</v>
      </c>
    </row>
    <row r="16" spans="1:6" x14ac:dyDescent="0.35">
      <c r="A16" t="s">
        <v>43</v>
      </c>
      <c r="B16" s="7">
        <v>5</v>
      </c>
      <c r="C16" s="7">
        <v>10</v>
      </c>
      <c r="D16" s="8" t="s">
        <v>34</v>
      </c>
      <c r="E16" s="8" t="s">
        <v>34</v>
      </c>
      <c r="F16" s="8" t="s">
        <v>34</v>
      </c>
    </row>
    <row r="17" spans="1:6" x14ac:dyDescent="0.35">
      <c r="A17" t="s">
        <v>44</v>
      </c>
      <c r="B17" s="8" t="s">
        <v>32</v>
      </c>
      <c r="C17" s="8" t="s">
        <v>32</v>
      </c>
      <c r="D17" s="8" t="s">
        <v>32</v>
      </c>
      <c r="E17" s="8" t="s">
        <v>32</v>
      </c>
      <c r="F17" s="8" t="s">
        <v>32</v>
      </c>
    </row>
    <row r="18" spans="1:6" x14ac:dyDescent="0.35">
      <c r="A18" t="s">
        <v>45</v>
      </c>
      <c r="B18" s="7">
        <v>0</v>
      </c>
      <c r="C18" s="8" t="s">
        <v>32</v>
      </c>
      <c r="D18" s="8" t="s">
        <v>32</v>
      </c>
      <c r="E18" s="8" t="s">
        <v>32</v>
      </c>
      <c r="F18" s="8" t="s">
        <v>32</v>
      </c>
    </row>
    <row r="19" spans="1:6" x14ac:dyDescent="0.35">
      <c r="A19" t="s">
        <v>46</v>
      </c>
      <c r="B19" s="7">
        <v>0</v>
      </c>
      <c r="C19" s="8" t="s">
        <v>32</v>
      </c>
      <c r="D19" s="7">
        <v>10</v>
      </c>
      <c r="E19" s="8" t="s">
        <v>32</v>
      </c>
      <c r="F19" s="7">
        <v>5</v>
      </c>
    </row>
    <row r="20" spans="1:6" x14ac:dyDescent="0.35">
      <c r="A20" t="s">
        <v>47</v>
      </c>
      <c r="B20" s="7">
        <v>0</v>
      </c>
      <c r="C20" s="8" t="s">
        <v>34</v>
      </c>
      <c r="D20" s="8" t="s">
        <v>32</v>
      </c>
      <c r="E20" s="8" t="s">
        <v>32</v>
      </c>
      <c r="F20" s="8" t="s">
        <v>32</v>
      </c>
    </row>
    <row r="21" spans="1:6" x14ac:dyDescent="0.35">
      <c r="A21" t="s">
        <v>48</v>
      </c>
      <c r="B21" s="7">
        <v>20</v>
      </c>
      <c r="C21" s="7">
        <v>15</v>
      </c>
      <c r="D21" s="7">
        <v>15</v>
      </c>
      <c r="E21" s="7">
        <v>10</v>
      </c>
      <c r="F21" s="8" t="s">
        <v>34</v>
      </c>
    </row>
    <row r="22" spans="1:6" x14ac:dyDescent="0.35">
      <c r="A22" t="s">
        <v>49</v>
      </c>
      <c r="B22" s="7">
        <v>5</v>
      </c>
      <c r="C22" s="7">
        <v>10</v>
      </c>
      <c r="D22" s="8" t="s">
        <v>32</v>
      </c>
      <c r="E22" s="8" t="s">
        <v>34</v>
      </c>
      <c r="F22" s="7">
        <v>5</v>
      </c>
    </row>
    <row r="23" spans="1:6" x14ac:dyDescent="0.35">
      <c r="A23" s="9" t="s">
        <v>50</v>
      </c>
      <c r="B23" s="10" t="s">
        <v>32</v>
      </c>
      <c r="C23" s="10" t="s">
        <v>34</v>
      </c>
      <c r="D23" s="10" t="s">
        <v>32</v>
      </c>
      <c r="E23" s="10" t="s">
        <v>32</v>
      </c>
      <c r="F23" s="10" t="s">
        <v>32</v>
      </c>
    </row>
    <row r="24" spans="1:6" x14ac:dyDescent="0.35">
      <c r="A24" t="s">
        <v>51</v>
      </c>
      <c r="B24" s="7">
        <v>40</v>
      </c>
      <c r="C24" s="7">
        <v>45</v>
      </c>
      <c r="D24" s="7">
        <v>45</v>
      </c>
      <c r="E24" s="7">
        <v>25</v>
      </c>
      <c r="F24" s="7">
        <v>30</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workbookViewId="0"/>
  </sheetViews>
  <sheetFormatPr defaultRowHeight="15.5" x14ac:dyDescent="0.35"/>
  <cols>
    <col min="1" max="1" width="13.53515625" bestFit="1" customWidth="1"/>
    <col min="2" max="2" width="95.53515625" bestFit="1" customWidth="1"/>
  </cols>
  <sheetData>
    <row r="1" spans="1:2" ht="30" customHeight="1" x14ac:dyDescent="0.35">
      <c r="A1" s="12" t="s">
        <v>6</v>
      </c>
    </row>
    <row r="2" spans="1:2" x14ac:dyDescent="0.35">
      <c r="A2" t="s">
        <v>7</v>
      </c>
    </row>
    <row r="3" spans="1:2" x14ac:dyDescent="0.35">
      <c r="A3" s="3" t="s">
        <v>8</v>
      </c>
      <c r="B3" s="3" t="s">
        <v>9</v>
      </c>
    </row>
    <row r="4" spans="1:2" ht="62" x14ac:dyDescent="0.35">
      <c r="A4" s="4" t="s">
        <v>10</v>
      </c>
      <c r="B4" s="5" t="s">
        <v>11</v>
      </c>
    </row>
    <row r="5" spans="1:2" ht="77.5" x14ac:dyDescent="0.35">
      <c r="A5" s="4" t="s">
        <v>12</v>
      </c>
      <c r="B5" s="5" t="s">
        <v>13</v>
      </c>
    </row>
    <row r="6" spans="1:2" ht="62" x14ac:dyDescent="0.35">
      <c r="A6" s="4" t="s">
        <v>14</v>
      </c>
      <c r="B6" s="13" t="str">
        <f>HYPERLINK("https://www.sqa.org.uk/sqa/116957.html", _xlfn._LONGTEXT("From 2026, attainment information for Qualifications Scotland's National 2, National 3, National 4 and Skills for Work courses details awarded counts. This presentation is what we do already with other ungraded qualifications - such as National Certificat","es, National Progression Awards, and Awards. More information can be found in our annual statistical work programme."))</f>
        <v>From 2026, attainment information for Qualifications Scotland's National 2, National 3, National 4 and Skills for Work courses details awarded counts. This presentation is what we do already with other ungraded qualifications - such as National Certificates, National Progression Awards, and Awards. More information can be found in our annual statistical work programme.</v>
      </c>
    </row>
    <row r="7" spans="1:2" ht="31" x14ac:dyDescent="0.35">
      <c r="A7" s="4" t="s">
        <v>15</v>
      </c>
      <c r="B7" s="5" t="s">
        <v>16</v>
      </c>
    </row>
    <row r="8" spans="1:2" ht="31" x14ac:dyDescent="0.35">
      <c r="A8" s="4" t="s">
        <v>17</v>
      </c>
      <c r="B8" s="5" t="s">
        <v>18</v>
      </c>
    </row>
    <row r="9" spans="1:2" x14ac:dyDescent="0.35">
      <c r="A9" s="4" t="s">
        <v>19</v>
      </c>
      <c r="B9" s="5" t="s">
        <v>20</v>
      </c>
    </row>
    <row r="10" spans="1:2" x14ac:dyDescent="0.35">
      <c r="A10" s="4" t="s">
        <v>21</v>
      </c>
      <c r="B10" s="6" t="str">
        <f>HYPERLINK("https://www.sqa.org.uk/sqa/111108.html", "Refer to the background information document for additional information.")</f>
        <v>Refer to the background information document for additional information.</v>
      </c>
    </row>
    <row r="11" spans="1:2" ht="46.5" x14ac:dyDescent="0.35">
      <c r="A11" s="4" t="s">
        <v>22</v>
      </c>
      <c r="B11" s="6" t="str">
        <f>HYPERLINK("mailto:data.analytics@qualifications.gov.scot", _xlfn._LONGTEXT("We want to make our publications as useful as possible. Please let our team know using data.analytics@qualifications.gov.scot about anything that has worked particularly well for you, that you’d like us to improve, or any suggestions for future developmen","ts."))</f>
        <v>We want to make our publications as useful as possible. Please let our team know using data.analytics@qualifications.gov.scot about anything that has worked particularly well for you, that you’d like us to improve, or any suggestions for future developments.</v>
      </c>
    </row>
    <row r="12" spans="1:2" ht="30" customHeight="1" x14ac:dyDescent="0.35">
      <c r="A1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68</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32</v>
      </c>
      <c r="C6" s="8" t="s">
        <v>32</v>
      </c>
      <c r="D6" s="7">
        <v>5</v>
      </c>
      <c r="E6" s="8" t="s">
        <v>32</v>
      </c>
      <c r="F6" s="8" t="s">
        <v>32</v>
      </c>
    </row>
    <row r="7" spans="1:6" x14ac:dyDescent="0.35">
      <c r="A7" t="s">
        <v>33</v>
      </c>
      <c r="B7" s="8" t="s">
        <v>34</v>
      </c>
      <c r="C7" s="8" t="s">
        <v>34</v>
      </c>
      <c r="D7" s="7">
        <v>5</v>
      </c>
      <c r="E7" s="7">
        <v>10</v>
      </c>
      <c r="F7" s="8" t="s">
        <v>34</v>
      </c>
    </row>
    <row r="8" spans="1:6" x14ac:dyDescent="0.35">
      <c r="A8" t="s">
        <v>35</v>
      </c>
      <c r="B8" s="7">
        <v>5</v>
      </c>
      <c r="C8" s="7">
        <v>5</v>
      </c>
      <c r="D8" s="7">
        <v>5</v>
      </c>
      <c r="E8" s="7">
        <v>20</v>
      </c>
      <c r="F8" s="7">
        <v>5</v>
      </c>
    </row>
    <row r="9" spans="1:6" x14ac:dyDescent="0.35">
      <c r="A9" t="s">
        <v>36</v>
      </c>
      <c r="B9" s="8" t="s">
        <v>34</v>
      </c>
      <c r="C9" s="8" t="s">
        <v>32</v>
      </c>
      <c r="D9" s="7">
        <v>0</v>
      </c>
      <c r="E9" s="8" t="s">
        <v>34</v>
      </c>
      <c r="F9" s="8" t="s">
        <v>34</v>
      </c>
    </row>
    <row r="10" spans="1:6" x14ac:dyDescent="0.35">
      <c r="A10" t="s">
        <v>37</v>
      </c>
      <c r="B10" s="8" t="s">
        <v>32</v>
      </c>
      <c r="C10" s="8" t="s">
        <v>32</v>
      </c>
      <c r="D10" s="8" t="s">
        <v>32</v>
      </c>
      <c r="E10" s="8" t="s">
        <v>32</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32</v>
      </c>
    </row>
    <row r="14" spans="1:6" x14ac:dyDescent="0.35">
      <c r="A14" t="s">
        <v>41</v>
      </c>
      <c r="B14" s="8" t="s">
        <v>32</v>
      </c>
      <c r="C14" s="7">
        <v>10</v>
      </c>
      <c r="D14" s="8" t="s">
        <v>32</v>
      </c>
      <c r="E14" s="8" t="s">
        <v>34</v>
      </c>
      <c r="F14" s="8" t="s">
        <v>34</v>
      </c>
    </row>
    <row r="15" spans="1:6" x14ac:dyDescent="0.35">
      <c r="A15" t="s">
        <v>42</v>
      </c>
      <c r="B15" s="8" t="s">
        <v>32</v>
      </c>
      <c r="C15" s="8" t="s">
        <v>32</v>
      </c>
      <c r="D15" s="8" t="s">
        <v>32</v>
      </c>
      <c r="E15" s="8" t="s">
        <v>34</v>
      </c>
      <c r="F15" s="8" t="s">
        <v>32</v>
      </c>
    </row>
    <row r="16" spans="1:6" x14ac:dyDescent="0.35">
      <c r="A16" t="s">
        <v>43</v>
      </c>
      <c r="B16" s="8" t="s">
        <v>34</v>
      </c>
      <c r="C16" s="7">
        <v>10</v>
      </c>
      <c r="D16" s="8" t="s">
        <v>34</v>
      </c>
      <c r="E16" s="7">
        <v>5</v>
      </c>
      <c r="F16" s="7">
        <v>10</v>
      </c>
    </row>
    <row r="17" spans="1:6" x14ac:dyDescent="0.35">
      <c r="A17" t="s">
        <v>44</v>
      </c>
      <c r="B17" s="8" t="s">
        <v>32</v>
      </c>
      <c r="C17" s="8" t="s">
        <v>32</v>
      </c>
      <c r="D17" s="8" t="s">
        <v>32</v>
      </c>
      <c r="E17" s="8" t="s">
        <v>32</v>
      </c>
      <c r="F17" s="8" t="s">
        <v>32</v>
      </c>
    </row>
    <row r="18" spans="1:6" x14ac:dyDescent="0.35">
      <c r="A18" t="s">
        <v>45</v>
      </c>
      <c r="B18" s="8" t="s">
        <v>32</v>
      </c>
      <c r="C18" s="8" t="s">
        <v>32</v>
      </c>
      <c r="D18" s="8" t="s">
        <v>32</v>
      </c>
      <c r="E18" s="8" t="s">
        <v>32</v>
      </c>
      <c r="F18" s="8" t="s">
        <v>32</v>
      </c>
    </row>
    <row r="19" spans="1:6" x14ac:dyDescent="0.35">
      <c r="A19" t="s">
        <v>46</v>
      </c>
      <c r="B19" s="7">
        <v>5</v>
      </c>
      <c r="C19" s="8" t="s">
        <v>32</v>
      </c>
      <c r="D19" s="8" t="s">
        <v>32</v>
      </c>
      <c r="E19" s="7">
        <v>10</v>
      </c>
      <c r="F19" s="7">
        <v>5</v>
      </c>
    </row>
    <row r="20" spans="1:6" x14ac:dyDescent="0.35">
      <c r="A20" t="s">
        <v>47</v>
      </c>
      <c r="B20" s="8" t="s">
        <v>32</v>
      </c>
      <c r="C20" s="8" t="s">
        <v>34</v>
      </c>
      <c r="D20" s="8" t="s">
        <v>32</v>
      </c>
      <c r="E20" s="8" t="s">
        <v>34</v>
      </c>
      <c r="F20" s="8" t="s">
        <v>32</v>
      </c>
    </row>
    <row r="21" spans="1:6" x14ac:dyDescent="0.35">
      <c r="A21" t="s">
        <v>48</v>
      </c>
      <c r="B21" s="7">
        <v>0</v>
      </c>
      <c r="C21" s="8" t="s">
        <v>32</v>
      </c>
      <c r="D21" s="8" t="s">
        <v>32</v>
      </c>
      <c r="E21" s="8" t="s">
        <v>32</v>
      </c>
      <c r="F21" s="8" t="s">
        <v>32</v>
      </c>
    </row>
    <row r="22" spans="1:6" x14ac:dyDescent="0.35">
      <c r="A22" t="s">
        <v>49</v>
      </c>
      <c r="B22" s="8" t="s">
        <v>34</v>
      </c>
      <c r="C22" s="8" t="s">
        <v>32</v>
      </c>
      <c r="D22" s="8" t="s">
        <v>32</v>
      </c>
      <c r="E22" s="8" t="s">
        <v>34</v>
      </c>
      <c r="F22" s="8" t="s">
        <v>34</v>
      </c>
    </row>
    <row r="23" spans="1:6" x14ac:dyDescent="0.35">
      <c r="A23" s="9" t="s">
        <v>50</v>
      </c>
      <c r="B23" s="10" t="s">
        <v>32</v>
      </c>
      <c r="C23" s="10" t="s">
        <v>32</v>
      </c>
      <c r="D23" s="10" t="s">
        <v>32</v>
      </c>
      <c r="E23" s="10" t="s">
        <v>32</v>
      </c>
      <c r="F23" s="10" t="s">
        <v>32</v>
      </c>
    </row>
    <row r="24" spans="1:6" x14ac:dyDescent="0.35">
      <c r="A24" t="s">
        <v>51</v>
      </c>
      <c r="B24" s="7">
        <v>20</v>
      </c>
      <c r="C24" s="7">
        <v>30</v>
      </c>
      <c r="D24" s="7">
        <v>20</v>
      </c>
      <c r="E24" s="7">
        <v>50</v>
      </c>
      <c r="F24" s="7">
        <v>30</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69</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34</v>
      </c>
      <c r="C6" s="8" t="s">
        <v>32</v>
      </c>
      <c r="D6" s="8" t="s">
        <v>32</v>
      </c>
      <c r="E6" s="8" t="s">
        <v>32</v>
      </c>
      <c r="F6" s="8" t="s">
        <v>32</v>
      </c>
    </row>
    <row r="7" spans="1:6" x14ac:dyDescent="0.35">
      <c r="A7" t="s">
        <v>33</v>
      </c>
      <c r="B7" s="7">
        <v>0</v>
      </c>
      <c r="C7" s="8" t="s">
        <v>32</v>
      </c>
      <c r="D7" s="7">
        <v>10</v>
      </c>
      <c r="E7" s="8" t="s">
        <v>34</v>
      </c>
      <c r="F7" s="7">
        <v>10</v>
      </c>
    </row>
    <row r="8" spans="1:6" x14ac:dyDescent="0.35">
      <c r="A8" t="s">
        <v>35</v>
      </c>
      <c r="B8" s="7">
        <v>5</v>
      </c>
      <c r="C8" s="8" t="s">
        <v>34</v>
      </c>
      <c r="D8" s="8" t="s">
        <v>32</v>
      </c>
      <c r="E8" s="8" t="s">
        <v>34</v>
      </c>
      <c r="F8" s="7">
        <v>5</v>
      </c>
    </row>
    <row r="9" spans="1:6" x14ac:dyDescent="0.35">
      <c r="A9" t="s">
        <v>36</v>
      </c>
      <c r="B9" s="8" t="s">
        <v>34</v>
      </c>
      <c r="C9" s="8" t="s">
        <v>32</v>
      </c>
      <c r="D9" s="7">
        <v>10</v>
      </c>
      <c r="E9" s="8" t="s">
        <v>34</v>
      </c>
      <c r="F9" s="8" t="s">
        <v>34</v>
      </c>
    </row>
    <row r="10" spans="1:6" x14ac:dyDescent="0.35">
      <c r="A10" t="s">
        <v>37</v>
      </c>
      <c r="B10" s="8" t="s">
        <v>32</v>
      </c>
      <c r="C10" s="8" t="s">
        <v>32</v>
      </c>
      <c r="D10" s="8" t="s">
        <v>32</v>
      </c>
      <c r="E10" s="8" t="s">
        <v>32</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32</v>
      </c>
    </row>
    <row r="14" spans="1:6" x14ac:dyDescent="0.35">
      <c r="A14" t="s">
        <v>41</v>
      </c>
      <c r="B14" s="8" t="s">
        <v>32</v>
      </c>
      <c r="C14" s="8" t="s">
        <v>32</v>
      </c>
      <c r="D14" s="7">
        <v>10</v>
      </c>
      <c r="E14" s="8" t="s">
        <v>34</v>
      </c>
      <c r="F14" s="7">
        <v>0</v>
      </c>
    </row>
    <row r="15" spans="1:6" x14ac:dyDescent="0.35">
      <c r="A15" t="s">
        <v>42</v>
      </c>
      <c r="B15" s="8" t="s">
        <v>32</v>
      </c>
      <c r="C15" s="8" t="s">
        <v>32</v>
      </c>
      <c r="D15" s="8" t="s">
        <v>32</v>
      </c>
      <c r="E15" s="8" t="s">
        <v>32</v>
      </c>
      <c r="F15" s="8" t="s">
        <v>32</v>
      </c>
    </row>
    <row r="16" spans="1:6" x14ac:dyDescent="0.35">
      <c r="A16" t="s">
        <v>43</v>
      </c>
      <c r="B16" s="7">
        <v>10</v>
      </c>
      <c r="C16" s="8" t="s">
        <v>34</v>
      </c>
      <c r="D16" s="8" t="s">
        <v>34</v>
      </c>
      <c r="E16" s="8" t="s">
        <v>34</v>
      </c>
      <c r="F16" s="7">
        <v>25</v>
      </c>
    </row>
    <row r="17" spans="1:6" x14ac:dyDescent="0.35">
      <c r="A17" t="s">
        <v>44</v>
      </c>
      <c r="B17" s="8" t="s">
        <v>32</v>
      </c>
      <c r="C17" s="8" t="s">
        <v>32</v>
      </c>
      <c r="D17" s="8" t="s">
        <v>32</v>
      </c>
      <c r="E17" s="8" t="s">
        <v>32</v>
      </c>
      <c r="F17" s="8" t="s">
        <v>32</v>
      </c>
    </row>
    <row r="18" spans="1:6" x14ac:dyDescent="0.35">
      <c r="A18" t="s">
        <v>45</v>
      </c>
      <c r="B18" s="7">
        <v>5</v>
      </c>
      <c r="C18" s="8" t="s">
        <v>32</v>
      </c>
      <c r="D18" s="8" t="s">
        <v>32</v>
      </c>
      <c r="E18" s="7">
        <v>0</v>
      </c>
      <c r="F18" s="8" t="s">
        <v>34</v>
      </c>
    </row>
    <row r="19" spans="1:6" x14ac:dyDescent="0.35">
      <c r="A19" t="s">
        <v>46</v>
      </c>
      <c r="B19" s="7">
        <v>10</v>
      </c>
      <c r="C19" s="8" t="s">
        <v>32</v>
      </c>
      <c r="D19" s="7">
        <v>5</v>
      </c>
      <c r="E19" s="7">
        <v>5</v>
      </c>
      <c r="F19" s="7">
        <v>10</v>
      </c>
    </row>
    <row r="20" spans="1:6" x14ac:dyDescent="0.35">
      <c r="A20" t="s">
        <v>47</v>
      </c>
      <c r="B20" s="7">
        <v>5</v>
      </c>
      <c r="C20" s="8" t="s">
        <v>32</v>
      </c>
      <c r="D20" s="7">
        <v>5</v>
      </c>
      <c r="E20" s="7">
        <v>15</v>
      </c>
      <c r="F20" s="7">
        <v>5</v>
      </c>
    </row>
    <row r="21" spans="1:6" x14ac:dyDescent="0.35">
      <c r="A21" t="s">
        <v>48</v>
      </c>
      <c r="B21" s="7">
        <v>10</v>
      </c>
      <c r="C21" s="7">
        <v>15</v>
      </c>
      <c r="D21" s="7">
        <v>10</v>
      </c>
      <c r="E21" s="7">
        <v>15</v>
      </c>
      <c r="F21" s="7">
        <v>15</v>
      </c>
    </row>
    <row r="22" spans="1:6" x14ac:dyDescent="0.35">
      <c r="A22" t="s">
        <v>49</v>
      </c>
      <c r="B22" s="8" t="s">
        <v>34</v>
      </c>
      <c r="C22" s="8" t="s">
        <v>34</v>
      </c>
      <c r="D22" s="8" t="s">
        <v>32</v>
      </c>
      <c r="E22" s="8" t="s">
        <v>32</v>
      </c>
      <c r="F22" s="8" t="s">
        <v>32</v>
      </c>
    </row>
    <row r="23" spans="1:6" x14ac:dyDescent="0.35">
      <c r="A23" s="9" t="s">
        <v>50</v>
      </c>
      <c r="B23" s="10" t="s">
        <v>32</v>
      </c>
      <c r="C23" s="10" t="s">
        <v>32</v>
      </c>
      <c r="D23" s="10" t="s">
        <v>32</v>
      </c>
      <c r="E23" s="10" t="s">
        <v>32</v>
      </c>
      <c r="F23" s="10" t="s">
        <v>32</v>
      </c>
    </row>
    <row r="24" spans="1:6" x14ac:dyDescent="0.35">
      <c r="A24" t="s">
        <v>51</v>
      </c>
      <c r="B24" s="7">
        <v>60</v>
      </c>
      <c r="C24" s="7">
        <v>20</v>
      </c>
      <c r="D24" s="7">
        <v>55</v>
      </c>
      <c r="E24" s="7">
        <v>45</v>
      </c>
      <c r="F24" s="7">
        <v>70</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70</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10</v>
      </c>
      <c r="C6" s="7">
        <v>10</v>
      </c>
      <c r="D6" s="8" t="s">
        <v>32</v>
      </c>
      <c r="E6" s="8" t="s">
        <v>32</v>
      </c>
      <c r="F6" s="8" t="s">
        <v>32</v>
      </c>
    </row>
    <row r="7" spans="1:6" x14ac:dyDescent="0.35">
      <c r="A7" t="s">
        <v>33</v>
      </c>
      <c r="B7" s="8" t="s">
        <v>32</v>
      </c>
      <c r="C7" s="8" t="s">
        <v>32</v>
      </c>
      <c r="D7" s="8" t="s">
        <v>32</v>
      </c>
      <c r="E7" s="8" t="s">
        <v>34</v>
      </c>
      <c r="F7" s="8" t="s">
        <v>34</v>
      </c>
    </row>
    <row r="8" spans="1:6" x14ac:dyDescent="0.35">
      <c r="A8" t="s">
        <v>35</v>
      </c>
      <c r="B8" s="7">
        <v>20</v>
      </c>
      <c r="C8" s="7">
        <v>15</v>
      </c>
      <c r="D8" s="7">
        <v>30</v>
      </c>
      <c r="E8" s="7">
        <v>40</v>
      </c>
      <c r="F8" s="7">
        <v>20</v>
      </c>
    </row>
    <row r="9" spans="1:6" x14ac:dyDescent="0.35">
      <c r="A9" t="s">
        <v>36</v>
      </c>
      <c r="B9" s="8" t="s">
        <v>34</v>
      </c>
      <c r="C9" s="7">
        <v>5</v>
      </c>
      <c r="D9" s="8" t="s">
        <v>34</v>
      </c>
      <c r="E9" s="8" t="s">
        <v>34</v>
      </c>
      <c r="F9" s="8" t="s">
        <v>34</v>
      </c>
    </row>
    <row r="10" spans="1:6" x14ac:dyDescent="0.35">
      <c r="A10" t="s">
        <v>37</v>
      </c>
      <c r="B10" s="7">
        <v>5</v>
      </c>
      <c r="C10" s="8" t="s">
        <v>34</v>
      </c>
      <c r="D10" s="8" t="s">
        <v>34</v>
      </c>
      <c r="E10" s="7">
        <v>10</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34</v>
      </c>
      <c r="C13" s="7">
        <v>5</v>
      </c>
      <c r="D13" s="8" t="s">
        <v>32</v>
      </c>
      <c r="E13" s="8" t="s">
        <v>32</v>
      </c>
      <c r="F13" s="8" t="s">
        <v>32</v>
      </c>
    </row>
    <row r="14" spans="1:6" x14ac:dyDescent="0.35">
      <c r="A14" t="s">
        <v>41</v>
      </c>
      <c r="B14" s="7">
        <v>25</v>
      </c>
      <c r="C14" s="8" t="s">
        <v>34</v>
      </c>
      <c r="D14" s="8" t="s">
        <v>34</v>
      </c>
      <c r="E14" s="8" t="s">
        <v>34</v>
      </c>
      <c r="F14" s="8" t="s">
        <v>32</v>
      </c>
    </row>
    <row r="15" spans="1:6" x14ac:dyDescent="0.35">
      <c r="A15" t="s">
        <v>42</v>
      </c>
      <c r="B15" s="8" t="s">
        <v>32</v>
      </c>
      <c r="C15" s="7">
        <v>5</v>
      </c>
      <c r="D15" s="8" t="s">
        <v>32</v>
      </c>
      <c r="E15" s="8" t="s">
        <v>32</v>
      </c>
      <c r="F15" s="8" t="s">
        <v>32</v>
      </c>
    </row>
    <row r="16" spans="1:6" x14ac:dyDescent="0.35">
      <c r="A16" t="s">
        <v>43</v>
      </c>
      <c r="B16" s="7">
        <v>45</v>
      </c>
      <c r="C16" s="7">
        <v>30</v>
      </c>
      <c r="D16" s="7">
        <v>15</v>
      </c>
      <c r="E16" s="7">
        <v>15</v>
      </c>
      <c r="F16" s="7">
        <v>10</v>
      </c>
    </row>
    <row r="17" spans="1:6" x14ac:dyDescent="0.35">
      <c r="A17" t="s">
        <v>44</v>
      </c>
      <c r="B17" s="8" t="s">
        <v>32</v>
      </c>
      <c r="C17" s="8" t="s">
        <v>32</v>
      </c>
      <c r="D17" s="8" t="s">
        <v>32</v>
      </c>
      <c r="E17" s="8" t="s">
        <v>32</v>
      </c>
      <c r="F17" s="8" t="s">
        <v>32</v>
      </c>
    </row>
    <row r="18" spans="1:6" x14ac:dyDescent="0.35">
      <c r="A18" t="s">
        <v>45</v>
      </c>
      <c r="B18" s="7">
        <v>5</v>
      </c>
      <c r="C18" s="7">
        <v>5</v>
      </c>
      <c r="D18" s="7">
        <v>10</v>
      </c>
      <c r="E18" s="7">
        <v>5</v>
      </c>
      <c r="F18" s="8" t="s">
        <v>34</v>
      </c>
    </row>
    <row r="19" spans="1:6" x14ac:dyDescent="0.35">
      <c r="A19" t="s">
        <v>46</v>
      </c>
      <c r="B19" s="7">
        <v>5</v>
      </c>
      <c r="C19" s="7">
        <v>10</v>
      </c>
      <c r="D19" s="7">
        <v>10</v>
      </c>
      <c r="E19" s="7">
        <v>10</v>
      </c>
      <c r="F19" s="7">
        <v>15</v>
      </c>
    </row>
    <row r="20" spans="1:6" x14ac:dyDescent="0.35">
      <c r="A20" t="s">
        <v>47</v>
      </c>
      <c r="B20" s="8" t="s">
        <v>34</v>
      </c>
      <c r="C20" s="8" t="s">
        <v>34</v>
      </c>
      <c r="D20" s="8" t="s">
        <v>32</v>
      </c>
      <c r="E20" s="8" t="s">
        <v>32</v>
      </c>
      <c r="F20" s="8" t="s">
        <v>32</v>
      </c>
    </row>
    <row r="21" spans="1:6" x14ac:dyDescent="0.35">
      <c r="A21" t="s">
        <v>48</v>
      </c>
      <c r="B21" s="8" t="s">
        <v>34</v>
      </c>
      <c r="C21" s="8" t="s">
        <v>34</v>
      </c>
      <c r="D21" s="8" t="s">
        <v>32</v>
      </c>
      <c r="E21" s="8" t="s">
        <v>34</v>
      </c>
      <c r="F21" s="8" t="s">
        <v>32</v>
      </c>
    </row>
    <row r="22" spans="1:6" x14ac:dyDescent="0.35">
      <c r="A22" t="s">
        <v>49</v>
      </c>
      <c r="B22" s="8" t="s">
        <v>32</v>
      </c>
      <c r="C22" s="8" t="s">
        <v>34</v>
      </c>
      <c r="D22" s="8" t="s">
        <v>34</v>
      </c>
      <c r="E22" s="8" t="s">
        <v>34</v>
      </c>
      <c r="F22" s="8" t="s">
        <v>32</v>
      </c>
    </row>
    <row r="23" spans="1:6" x14ac:dyDescent="0.35">
      <c r="A23" s="9" t="s">
        <v>50</v>
      </c>
      <c r="B23" s="10" t="s">
        <v>32</v>
      </c>
      <c r="C23" s="11">
        <v>10</v>
      </c>
      <c r="D23" s="11">
        <v>10</v>
      </c>
      <c r="E23" s="10" t="s">
        <v>34</v>
      </c>
      <c r="F23" s="10" t="s">
        <v>34</v>
      </c>
    </row>
    <row r="24" spans="1:6" x14ac:dyDescent="0.35">
      <c r="A24" t="s">
        <v>51</v>
      </c>
      <c r="B24" s="7">
        <v>130</v>
      </c>
      <c r="C24" s="7">
        <v>105</v>
      </c>
      <c r="D24" s="7">
        <v>85</v>
      </c>
      <c r="E24" s="7">
        <v>95</v>
      </c>
      <c r="F24" s="7">
        <v>55</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71</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32</v>
      </c>
      <c r="C6" s="8" t="s">
        <v>32</v>
      </c>
      <c r="D6" s="8" t="s">
        <v>32</v>
      </c>
      <c r="E6" s="8" t="s">
        <v>32</v>
      </c>
      <c r="F6" s="8" t="s">
        <v>32</v>
      </c>
    </row>
    <row r="7" spans="1:6" x14ac:dyDescent="0.35">
      <c r="A7" t="s">
        <v>33</v>
      </c>
      <c r="B7" s="8" t="s">
        <v>32</v>
      </c>
      <c r="C7" s="8" t="s">
        <v>32</v>
      </c>
      <c r="D7" s="8" t="s">
        <v>32</v>
      </c>
      <c r="E7" s="8" t="s">
        <v>32</v>
      </c>
      <c r="F7" s="8" t="s">
        <v>32</v>
      </c>
    </row>
    <row r="8" spans="1:6" x14ac:dyDescent="0.35">
      <c r="A8" t="s">
        <v>35</v>
      </c>
      <c r="B8" s="8" t="s">
        <v>34</v>
      </c>
      <c r="C8" s="8" t="s">
        <v>34</v>
      </c>
      <c r="D8" s="8" t="s">
        <v>34</v>
      </c>
      <c r="E8" s="8" t="s">
        <v>34</v>
      </c>
      <c r="F8" s="8" t="s">
        <v>34</v>
      </c>
    </row>
    <row r="9" spans="1:6" x14ac:dyDescent="0.35">
      <c r="A9" t="s">
        <v>36</v>
      </c>
      <c r="B9" s="8" t="s">
        <v>32</v>
      </c>
      <c r="C9" s="8" t="s">
        <v>32</v>
      </c>
      <c r="D9" s="8" t="s">
        <v>32</v>
      </c>
      <c r="E9" s="8" t="s">
        <v>32</v>
      </c>
      <c r="F9" s="8" t="s">
        <v>32</v>
      </c>
    </row>
    <row r="10" spans="1:6" x14ac:dyDescent="0.35">
      <c r="A10" t="s">
        <v>37</v>
      </c>
      <c r="B10" s="8" t="s">
        <v>32</v>
      </c>
      <c r="C10" s="8" t="s">
        <v>32</v>
      </c>
      <c r="D10" s="8" t="s">
        <v>32</v>
      </c>
      <c r="E10" s="8" t="s">
        <v>32</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32</v>
      </c>
    </row>
    <row r="14" spans="1:6" x14ac:dyDescent="0.35">
      <c r="A14" t="s">
        <v>41</v>
      </c>
      <c r="B14" s="8" t="s">
        <v>32</v>
      </c>
      <c r="C14" s="8" t="s">
        <v>32</v>
      </c>
      <c r="D14" s="8" t="s">
        <v>32</v>
      </c>
      <c r="E14" s="8" t="s">
        <v>32</v>
      </c>
      <c r="F14" s="8" t="s">
        <v>32</v>
      </c>
    </row>
    <row r="15" spans="1:6" x14ac:dyDescent="0.35">
      <c r="A15" t="s">
        <v>42</v>
      </c>
      <c r="B15" s="8" t="s">
        <v>32</v>
      </c>
      <c r="C15" s="8" t="s">
        <v>32</v>
      </c>
      <c r="D15" s="8" t="s">
        <v>32</v>
      </c>
      <c r="E15" s="8" t="s">
        <v>32</v>
      </c>
      <c r="F15" s="8" t="s">
        <v>32</v>
      </c>
    </row>
    <row r="16" spans="1:6" x14ac:dyDescent="0.35">
      <c r="A16" t="s">
        <v>43</v>
      </c>
      <c r="B16" s="8" t="s">
        <v>34</v>
      </c>
      <c r="C16" s="8" t="s">
        <v>34</v>
      </c>
      <c r="D16" s="7">
        <v>5</v>
      </c>
      <c r="E16" s="8" t="s">
        <v>34</v>
      </c>
      <c r="F16" s="7">
        <v>0</v>
      </c>
    </row>
    <row r="17" spans="1:6" x14ac:dyDescent="0.35">
      <c r="A17" t="s">
        <v>44</v>
      </c>
      <c r="B17" s="8" t="s">
        <v>32</v>
      </c>
      <c r="C17" s="8" t="s">
        <v>32</v>
      </c>
      <c r="D17" s="8" t="s">
        <v>32</v>
      </c>
      <c r="E17" s="8" t="s">
        <v>32</v>
      </c>
      <c r="F17" s="8" t="s">
        <v>32</v>
      </c>
    </row>
    <row r="18" spans="1:6" x14ac:dyDescent="0.35">
      <c r="A18" t="s">
        <v>45</v>
      </c>
      <c r="B18" s="8" t="s">
        <v>32</v>
      </c>
      <c r="C18" s="8" t="s">
        <v>32</v>
      </c>
      <c r="D18" s="8" t="s">
        <v>32</v>
      </c>
      <c r="E18" s="8" t="s">
        <v>32</v>
      </c>
      <c r="F18" s="8" t="s">
        <v>32</v>
      </c>
    </row>
    <row r="19" spans="1:6" x14ac:dyDescent="0.35">
      <c r="A19" t="s">
        <v>46</v>
      </c>
      <c r="B19" s="8" t="s">
        <v>32</v>
      </c>
      <c r="C19" s="8" t="s">
        <v>32</v>
      </c>
      <c r="D19" s="8" t="s">
        <v>32</v>
      </c>
      <c r="E19" s="8" t="s">
        <v>34</v>
      </c>
      <c r="F19" s="8" t="s">
        <v>34</v>
      </c>
    </row>
    <row r="20" spans="1:6" x14ac:dyDescent="0.35">
      <c r="A20" t="s">
        <v>47</v>
      </c>
      <c r="B20" s="8" t="s">
        <v>32</v>
      </c>
      <c r="C20" s="8" t="s">
        <v>32</v>
      </c>
      <c r="D20" s="8" t="s">
        <v>32</v>
      </c>
      <c r="E20" s="8" t="s">
        <v>32</v>
      </c>
      <c r="F20" s="8" t="s">
        <v>32</v>
      </c>
    </row>
    <row r="21" spans="1:6" x14ac:dyDescent="0.35">
      <c r="A21" t="s">
        <v>48</v>
      </c>
      <c r="B21" s="8" t="s">
        <v>32</v>
      </c>
      <c r="C21" s="8" t="s">
        <v>32</v>
      </c>
      <c r="D21" s="7">
        <v>0</v>
      </c>
      <c r="E21" s="8" t="s">
        <v>32</v>
      </c>
      <c r="F21" s="7">
        <v>0</v>
      </c>
    </row>
    <row r="22" spans="1:6" x14ac:dyDescent="0.35">
      <c r="A22" t="s">
        <v>49</v>
      </c>
      <c r="B22" s="8" t="s">
        <v>32</v>
      </c>
      <c r="C22" s="8" t="s">
        <v>32</v>
      </c>
      <c r="D22" s="7">
        <v>0</v>
      </c>
      <c r="E22" s="8" t="s">
        <v>32</v>
      </c>
      <c r="F22" s="8" t="s">
        <v>32</v>
      </c>
    </row>
    <row r="23" spans="1:6" x14ac:dyDescent="0.35">
      <c r="A23" s="9" t="s">
        <v>50</v>
      </c>
      <c r="B23" s="10" t="s">
        <v>32</v>
      </c>
      <c r="C23" s="10" t="s">
        <v>32</v>
      </c>
      <c r="D23" s="10" t="s">
        <v>32</v>
      </c>
      <c r="E23" s="10" t="s">
        <v>32</v>
      </c>
      <c r="F23" s="10" t="s">
        <v>32</v>
      </c>
    </row>
    <row r="24" spans="1:6" x14ac:dyDescent="0.35">
      <c r="A24" t="s">
        <v>51</v>
      </c>
      <c r="B24" s="8" t="s">
        <v>34</v>
      </c>
      <c r="C24" s="7">
        <v>5</v>
      </c>
      <c r="D24" s="7">
        <v>10</v>
      </c>
      <c r="E24" s="7">
        <v>5</v>
      </c>
      <c r="F24" s="8" t="s">
        <v>34</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72</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34</v>
      </c>
      <c r="C6" s="7">
        <v>0</v>
      </c>
      <c r="D6" s="7">
        <v>0</v>
      </c>
      <c r="E6" s="7">
        <v>0</v>
      </c>
      <c r="F6" s="8" t="s">
        <v>32</v>
      </c>
    </row>
    <row r="7" spans="1:6" x14ac:dyDescent="0.35">
      <c r="A7" t="s">
        <v>33</v>
      </c>
      <c r="B7" s="8" t="s">
        <v>34</v>
      </c>
      <c r="C7" s="8" t="s">
        <v>32</v>
      </c>
      <c r="D7" s="7">
        <v>5</v>
      </c>
      <c r="E7" s="8" t="s">
        <v>34</v>
      </c>
      <c r="F7" s="8" t="s">
        <v>34</v>
      </c>
    </row>
    <row r="8" spans="1:6" x14ac:dyDescent="0.35">
      <c r="A8" t="s">
        <v>35</v>
      </c>
      <c r="B8" s="7">
        <v>10</v>
      </c>
      <c r="C8" s="7">
        <v>15</v>
      </c>
      <c r="D8" s="7">
        <v>15</v>
      </c>
      <c r="E8" s="7">
        <v>10</v>
      </c>
      <c r="F8" s="7">
        <v>10</v>
      </c>
    </row>
    <row r="9" spans="1:6" x14ac:dyDescent="0.35">
      <c r="A9" t="s">
        <v>36</v>
      </c>
      <c r="B9" s="8" t="s">
        <v>34</v>
      </c>
      <c r="C9" s="7">
        <v>5</v>
      </c>
      <c r="D9" s="8" t="s">
        <v>34</v>
      </c>
      <c r="E9" s="8" t="s">
        <v>34</v>
      </c>
      <c r="F9" s="8" t="s">
        <v>34</v>
      </c>
    </row>
    <row r="10" spans="1:6" x14ac:dyDescent="0.35">
      <c r="A10" t="s">
        <v>37</v>
      </c>
      <c r="B10" s="8" t="s">
        <v>32</v>
      </c>
      <c r="C10" s="8" t="s">
        <v>32</v>
      </c>
      <c r="D10" s="8" t="s">
        <v>32</v>
      </c>
      <c r="E10" s="8" t="s">
        <v>32</v>
      </c>
      <c r="F10" s="8" t="s">
        <v>34</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32</v>
      </c>
    </row>
    <row r="14" spans="1:6" x14ac:dyDescent="0.35">
      <c r="A14" t="s">
        <v>41</v>
      </c>
      <c r="B14" s="8" t="s">
        <v>32</v>
      </c>
      <c r="C14" s="8" t="s">
        <v>32</v>
      </c>
      <c r="D14" s="7">
        <v>5</v>
      </c>
      <c r="E14" s="8" t="s">
        <v>32</v>
      </c>
      <c r="F14" s="8" t="s">
        <v>34</v>
      </c>
    </row>
    <row r="15" spans="1:6" x14ac:dyDescent="0.35">
      <c r="A15" t="s">
        <v>42</v>
      </c>
      <c r="B15" s="8" t="s">
        <v>32</v>
      </c>
      <c r="C15" s="8" t="s">
        <v>32</v>
      </c>
      <c r="D15" s="8" t="s">
        <v>32</v>
      </c>
      <c r="E15" s="8" t="s">
        <v>32</v>
      </c>
      <c r="F15" s="8" t="s">
        <v>32</v>
      </c>
    </row>
    <row r="16" spans="1:6" x14ac:dyDescent="0.35">
      <c r="A16" t="s">
        <v>43</v>
      </c>
      <c r="B16" s="7">
        <v>15</v>
      </c>
      <c r="C16" s="7">
        <v>15</v>
      </c>
      <c r="D16" s="7">
        <v>15</v>
      </c>
      <c r="E16" s="7">
        <v>15</v>
      </c>
      <c r="F16" s="7">
        <v>25</v>
      </c>
    </row>
    <row r="17" spans="1:6" x14ac:dyDescent="0.35">
      <c r="A17" t="s">
        <v>44</v>
      </c>
      <c r="B17" s="8" t="s">
        <v>32</v>
      </c>
      <c r="C17" s="8" t="s">
        <v>32</v>
      </c>
      <c r="D17" s="8" t="s">
        <v>32</v>
      </c>
      <c r="E17" s="8" t="s">
        <v>32</v>
      </c>
      <c r="F17" s="8" t="s">
        <v>32</v>
      </c>
    </row>
    <row r="18" spans="1:6" x14ac:dyDescent="0.35">
      <c r="A18" t="s">
        <v>45</v>
      </c>
      <c r="B18" s="7">
        <v>0</v>
      </c>
      <c r="C18" s="8" t="s">
        <v>34</v>
      </c>
      <c r="D18" s="8" t="s">
        <v>34</v>
      </c>
      <c r="E18" s="8" t="s">
        <v>34</v>
      </c>
      <c r="F18" s="8" t="s">
        <v>32</v>
      </c>
    </row>
    <row r="19" spans="1:6" x14ac:dyDescent="0.35">
      <c r="A19" t="s">
        <v>46</v>
      </c>
      <c r="B19" s="8" t="s">
        <v>32</v>
      </c>
      <c r="C19" s="7">
        <v>5</v>
      </c>
      <c r="D19" s="8" t="s">
        <v>32</v>
      </c>
      <c r="E19" s="7">
        <v>5</v>
      </c>
      <c r="F19" s="8" t="s">
        <v>32</v>
      </c>
    </row>
    <row r="20" spans="1:6" x14ac:dyDescent="0.35">
      <c r="A20" t="s">
        <v>47</v>
      </c>
      <c r="B20" s="8" t="s">
        <v>32</v>
      </c>
      <c r="C20" s="8" t="s">
        <v>32</v>
      </c>
      <c r="D20" s="8" t="s">
        <v>32</v>
      </c>
      <c r="E20" s="8" t="s">
        <v>32</v>
      </c>
      <c r="F20" s="8" t="s">
        <v>34</v>
      </c>
    </row>
    <row r="21" spans="1:6" x14ac:dyDescent="0.35">
      <c r="A21" t="s">
        <v>48</v>
      </c>
      <c r="B21" s="8" t="s">
        <v>34</v>
      </c>
      <c r="C21" s="7">
        <v>5</v>
      </c>
      <c r="D21" s="7">
        <v>10</v>
      </c>
      <c r="E21" s="8" t="s">
        <v>34</v>
      </c>
      <c r="F21" s="7">
        <v>5</v>
      </c>
    </row>
    <row r="22" spans="1:6" x14ac:dyDescent="0.35">
      <c r="A22" t="s">
        <v>49</v>
      </c>
      <c r="B22" s="8" t="s">
        <v>34</v>
      </c>
      <c r="C22" s="8" t="s">
        <v>34</v>
      </c>
      <c r="D22" s="8" t="s">
        <v>34</v>
      </c>
      <c r="E22" s="8" t="s">
        <v>34</v>
      </c>
      <c r="F22" s="8" t="s">
        <v>34</v>
      </c>
    </row>
    <row r="23" spans="1:6" x14ac:dyDescent="0.35">
      <c r="A23" s="9" t="s">
        <v>50</v>
      </c>
      <c r="B23" s="10" t="s">
        <v>34</v>
      </c>
      <c r="C23" s="10" t="s">
        <v>32</v>
      </c>
      <c r="D23" s="10" t="s">
        <v>32</v>
      </c>
      <c r="E23" s="10" t="s">
        <v>32</v>
      </c>
      <c r="F23" s="10" t="s">
        <v>32</v>
      </c>
    </row>
    <row r="24" spans="1:6" x14ac:dyDescent="0.35">
      <c r="A24" t="s">
        <v>51</v>
      </c>
      <c r="B24" s="7">
        <v>35</v>
      </c>
      <c r="C24" s="7">
        <v>50</v>
      </c>
      <c r="D24" s="7">
        <v>55</v>
      </c>
      <c r="E24" s="7">
        <v>40</v>
      </c>
      <c r="F24" s="7">
        <v>45</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73</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10</v>
      </c>
      <c r="C6" s="7">
        <v>15</v>
      </c>
      <c r="D6" s="7">
        <v>5</v>
      </c>
      <c r="E6" s="7">
        <v>10</v>
      </c>
      <c r="F6" s="8" t="s">
        <v>32</v>
      </c>
    </row>
    <row r="7" spans="1:6" x14ac:dyDescent="0.35">
      <c r="A7" t="s">
        <v>33</v>
      </c>
      <c r="B7" s="8" t="s">
        <v>32</v>
      </c>
      <c r="C7" s="8" t="s">
        <v>34</v>
      </c>
      <c r="D7" s="7">
        <v>5</v>
      </c>
      <c r="E7" s="8" t="s">
        <v>34</v>
      </c>
      <c r="F7" s="7">
        <v>10</v>
      </c>
    </row>
    <row r="8" spans="1:6" x14ac:dyDescent="0.35">
      <c r="A8" t="s">
        <v>35</v>
      </c>
      <c r="B8" s="7">
        <v>0</v>
      </c>
      <c r="C8" s="7">
        <v>5</v>
      </c>
      <c r="D8" s="7">
        <v>10</v>
      </c>
      <c r="E8" s="7">
        <v>5</v>
      </c>
      <c r="F8" s="7">
        <v>10</v>
      </c>
    </row>
    <row r="9" spans="1:6" x14ac:dyDescent="0.35">
      <c r="A9" t="s">
        <v>36</v>
      </c>
      <c r="B9" s="8" t="s">
        <v>32</v>
      </c>
      <c r="C9" s="8" t="s">
        <v>34</v>
      </c>
      <c r="D9" s="7">
        <v>5</v>
      </c>
      <c r="E9" s="7">
        <v>20</v>
      </c>
      <c r="F9" s="8" t="s">
        <v>32</v>
      </c>
    </row>
    <row r="10" spans="1:6" x14ac:dyDescent="0.35">
      <c r="A10" t="s">
        <v>37</v>
      </c>
      <c r="B10" s="8" t="s">
        <v>34</v>
      </c>
      <c r="C10" s="8" t="s">
        <v>34</v>
      </c>
      <c r="D10" s="8" t="s">
        <v>34</v>
      </c>
      <c r="E10" s="8" t="s">
        <v>34</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32</v>
      </c>
    </row>
    <row r="14" spans="1:6" x14ac:dyDescent="0.35">
      <c r="A14" t="s">
        <v>41</v>
      </c>
      <c r="B14" s="7">
        <v>10</v>
      </c>
      <c r="C14" s="7">
        <v>30</v>
      </c>
      <c r="D14" s="8" t="s">
        <v>32</v>
      </c>
      <c r="E14" s="8" t="s">
        <v>32</v>
      </c>
      <c r="F14" s="8" t="s">
        <v>32</v>
      </c>
    </row>
    <row r="15" spans="1:6" x14ac:dyDescent="0.35">
      <c r="A15" t="s">
        <v>42</v>
      </c>
      <c r="B15" s="8" t="s">
        <v>32</v>
      </c>
      <c r="C15" s="8" t="s">
        <v>32</v>
      </c>
      <c r="D15" s="8" t="s">
        <v>32</v>
      </c>
      <c r="E15" s="8" t="s">
        <v>32</v>
      </c>
      <c r="F15" s="8" t="s">
        <v>32</v>
      </c>
    </row>
    <row r="16" spans="1:6" x14ac:dyDescent="0.35">
      <c r="A16" t="s">
        <v>43</v>
      </c>
      <c r="B16" s="8" t="s">
        <v>34</v>
      </c>
      <c r="C16" s="8" t="s">
        <v>34</v>
      </c>
      <c r="D16" s="8" t="s">
        <v>34</v>
      </c>
      <c r="E16" s="7">
        <v>5</v>
      </c>
      <c r="F16" s="7">
        <v>0</v>
      </c>
    </row>
    <row r="17" spans="1:6" x14ac:dyDescent="0.35">
      <c r="A17" t="s">
        <v>44</v>
      </c>
      <c r="B17" s="8" t="s">
        <v>32</v>
      </c>
      <c r="C17" s="8" t="s">
        <v>32</v>
      </c>
      <c r="D17" s="8" t="s">
        <v>32</v>
      </c>
      <c r="E17" s="8" t="s">
        <v>32</v>
      </c>
      <c r="F17" s="8" t="s">
        <v>32</v>
      </c>
    </row>
    <row r="18" spans="1:6" x14ac:dyDescent="0.35">
      <c r="A18" t="s">
        <v>45</v>
      </c>
      <c r="B18" s="7">
        <v>0</v>
      </c>
      <c r="C18" s="8" t="s">
        <v>34</v>
      </c>
      <c r="D18" s="8" t="s">
        <v>34</v>
      </c>
      <c r="E18" s="8" t="s">
        <v>32</v>
      </c>
      <c r="F18" s="8" t="s">
        <v>34</v>
      </c>
    </row>
    <row r="19" spans="1:6" x14ac:dyDescent="0.35">
      <c r="A19" t="s">
        <v>46</v>
      </c>
      <c r="B19" s="8" t="s">
        <v>32</v>
      </c>
      <c r="C19" s="8" t="s">
        <v>34</v>
      </c>
      <c r="D19" s="8" t="s">
        <v>34</v>
      </c>
      <c r="E19" s="8" t="s">
        <v>32</v>
      </c>
      <c r="F19" s="8" t="s">
        <v>32</v>
      </c>
    </row>
    <row r="20" spans="1:6" x14ac:dyDescent="0.35">
      <c r="A20" t="s">
        <v>47</v>
      </c>
      <c r="B20" s="8" t="s">
        <v>32</v>
      </c>
      <c r="C20" s="8" t="s">
        <v>32</v>
      </c>
      <c r="D20" s="8" t="s">
        <v>32</v>
      </c>
      <c r="E20" s="8" t="s">
        <v>32</v>
      </c>
      <c r="F20" s="8" t="s">
        <v>32</v>
      </c>
    </row>
    <row r="21" spans="1:6" x14ac:dyDescent="0.35">
      <c r="A21" t="s">
        <v>48</v>
      </c>
      <c r="B21" s="8" t="s">
        <v>34</v>
      </c>
      <c r="C21" s="7">
        <v>5</v>
      </c>
      <c r="D21" s="8" t="s">
        <v>34</v>
      </c>
      <c r="E21" s="7">
        <v>5</v>
      </c>
      <c r="F21" s="8" t="s">
        <v>34</v>
      </c>
    </row>
    <row r="22" spans="1:6" x14ac:dyDescent="0.35">
      <c r="A22" t="s">
        <v>49</v>
      </c>
      <c r="B22" s="8" t="s">
        <v>32</v>
      </c>
      <c r="C22" s="8" t="s">
        <v>34</v>
      </c>
      <c r="D22" s="8" t="s">
        <v>32</v>
      </c>
      <c r="E22" s="8" t="s">
        <v>32</v>
      </c>
      <c r="F22" s="8" t="s">
        <v>32</v>
      </c>
    </row>
    <row r="23" spans="1:6" x14ac:dyDescent="0.35">
      <c r="A23" s="9" t="s">
        <v>50</v>
      </c>
      <c r="B23" s="10" t="s">
        <v>32</v>
      </c>
      <c r="C23" s="10" t="s">
        <v>32</v>
      </c>
      <c r="D23" s="10" t="s">
        <v>32</v>
      </c>
      <c r="E23" s="10" t="s">
        <v>32</v>
      </c>
      <c r="F23" s="10" t="s">
        <v>32</v>
      </c>
    </row>
    <row r="24" spans="1:6" x14ac:dyDescent="0.35">
      <c r="A24" t="s">
        <v>51</v>
      </c>
      <c r="B24" s="7">
        <v>30</v>
      </c>
      <c r="C24" s="7">
        <v>75</v>
      </c>
      <c r="D24" s="7">
        <v>35</v>
      </c>
      <c r="E24" s="7">
        <v>55</v>
      </c>
      <c r="F24" s="7">
        <v>25</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74</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5</v>
      </c>
      <c r="C6" s="8" t="s">
        <v>32</v>
      </c>
      <c r="D6" s="8" t="s">
        <v>32</v>
      </c>
      <c r="E6" s="7">
        <v>10</v>
      </c>
      <c r="F6" s="8" t="s">
        <v>32</v>
      </c>
    </row>
    <row r="7" spans="1:6" x14ac:dyDescent="0.35">
      <c r="A7" t="s">
        <v>33</v>
      </c>
      <c r="B7" s="7">
        <v>10</v>
      </c>
      <c r="C7" s="8" t="s">
        <v>34</v>
      </c>
      <c r="D7" s="8" t="s">
        <v>34</v>
      </c>
      <c r="E7" s="7">
        <v>5</v>
      </c>
      <c r="F7" s="8" t="s">
        <v>34</v>
      </c>
    </row>
    <row r="8" spans="1:6" x14ac:dyDescent="0.35">
      <c r="A8" t="s">
        <v>35</v>
      </c>
      <c r="B8" s="7">
        <v>5</v>
      </c>
      <c r="C8" s="7">
        <v>10</v>
      </c>
      <c r="D8" s="7">
        <v>5</v>
      </c>
      <c r="E8" s="7">
        <v>15</v>
      </c>
      <c r="F8" s="7">
        <v>5</v>
      </c>
    </row>
    <row r="9" spans="1:6" x14ac:dyDescent="0.35">
      <c r="A9" t="s">
        <v>36</v>
      </c>
      <c r="B9" s="7">
        <v>5</v>
      </c>
      <c r="C9" s="8" t="s">
        <v>34</v>
      </c>
      <c r="D9" s="7">
        <v>5</v>
      </c>
      <c r="E9" s="8" t="s">
        <v>34</v>
      </c>
      <c r="F9" s="8" t="s">
        <v>34</v>
      </c>
    </row>
    <row r="10" spans="1:6" x14ac:dyDescent="0.35">
      <c r="A10" t="s">
        <v>37</v>
      </c>
      <c r="B10" s="8" t="s">
        <v>32</v>
      </c>
      <c r="C10" s="7">
        <v>10</v>
      </c>
      <c r="D10" s="8" t="s">
        <v>34</v>
      </c>
      <c r="E10" s="8" t="s">
        <v>34</v>
      </c>
      <c r="F10" s="7">
        <v>5</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32</v>
      </c>
    </row>
    <row r="14" spans="1:6" x14ac:dyDescent="0.35">
      <c r="A14" t="s">
        <v>41</v>
      </c>
      <c r="B14" s="8" t="s">
        <v>34</v>
      </c>
      <c r="C14" s="7">
        <v>10</v>
      </c>
      <c r="D14" s="7">
        <v>5</v>
      </c>
      <c r="E14" s="7">
        <v>10</v>
      </c>
      <c r="F14" s="7">
        <v>5</v>
      </c>
    </row>
    <row r="15" spans="1:6" x14ac:dyDescent="0.35">
      <c r="A15" t="s">
        <v>42</v>
      </c>
      <c r="B15" s="8" t="s">
        <v>32</v>
      </c>
      <c r="C15" s="8" t="s">
        <v>34</v>
      </c>
      <c r="D15" s="8" t="s">
        <v>32</v>
      </c>
      <c r="E15" s="8" t="s">
        <v>32</v>
      </c>
      <c r="F15" s="8" t="s">
        <v>32</v>
      </c>
    </row>
    <row r="16" spans="1:6" x14ac:dyDescent="0.35">
      <c r="A16" t="s">
        <v>43</v>
      </c>
      <c r="B16" s="7">
        <v>10</v>
      </c>
      <c r="C16" s="7">
        <v>10</v>
      </c>
      <c r="D16" s="7">
        <v>10</v>
      </c>
      <c r="E16" s="7">
        <v>15</v>
      </c>
      <c r="F16" s="7">
        <v>10</v>
      </c>
    </row>
    <row r="17" spans="1:6" x14ac:dyDescent="0.35">
      <c r="A17" t="s">
        <v>44</v>
      </c>
      <c r="B17" s="8" t="s">
        <v>32</v>
      </c>
      <c r="C17" s="8" t="s">
        <v>32</v>
      </c>
      <c r="D17" s="8" t="s">
        <v>32</v>
      </c>
      <c r="E17" s="8" t="s">
        <v>32</v>
      </c>
      <c r="F17" s="8" t="s">
        <v>32</v>
      </c>
    </row>
    <row r="18" spans="1:6" x14ac:dyDescent="0.35">
      <c r="A18" t="s">
        <v>45</v>
      </c>
      <c r="B18" s="8" t="s">
        <v>32</v>
      </c>
      <c r="C18" s="8" t="s">
        <v>34</v>
      </c>
      <c r="D18" s="8" t="s">
        <v>32</v>
      </c>
      <c r="E18" s="8" t="s">
        <v>34</v>
      </c>
      <c r="F18" s="8" t="s">
        <v>32</v>
      </c>
    </row>
    <row r="19" spans="1:6" x14ac:dyDescent="0.35">
      <c r="A19" t="s">
        <v>46</v>
      </c>
      <c r="B19" s="7">
        <v>0</v>
      </c>
      <c r="C19" s="8" t="s">
        <v>34</v>
      </c>
      <c r="D19" s="7">
        <v>15</v>
      </c>
      <c r="E19" s="7">
        <v>10</v>
      </c>
      <c r="F19" s="8" t="s">
        <v>34</v>
      </c>
    </row>
    <row r="20" spans="1:6" x14ac:dyDescent="0.35">
      <c r="A20" t="s">
        <v>47</v>
      </c>
      <c r="B20" s="8" t="s">
        <v>32</v>
      </c>
      <c r="C20" s="8" t="s">
        <v>34</v>
      </c>
      <c r="D20" s="8" t="s">
        <v>34</v>
      </c>
      <c r="E20" s="7">
        <v>5</v>
      </c>
      <c r="F20" s="7">
        <v>5</v>
      </c>
    </row>
    <row r="21" spans="1:6" x14ac:dyDescent="0.35">
      <c r="A21" t="s">
        <v>48</v>
      </c>
      <c r="B21" s="8" t="s">
        <v>34</v>
      </c>
      <c r="C21" s="7">
        <v>10</v>
      </c>
      <c r="D21" s="7">
        <v>5</v>
      </c>
      <c r="E21" s="7">
        <v>15</v>
      </c>
      <c r="F21" s="8" t="s">
        <v>34</v>
      </c>
    </row>
    <row r="22" spans="1:6" x14ac:dyDescent="0.35">
      <c r="A22" t="s">
        <v>49</v>
      </c>
      <c r="B22" s="7">
        <v>0</v>
      </c>
      <c r="C22" s="7">
        <v>15</v>
      </c>
      <c r="D22" s="7">
        <v>15</v>
      </c>
      <c r="E22" s="8" t="s">
        <v>34</v>
      </c>
      <c r="F22" s="8" t="s">
        <v>34</v>
      </c>
    </row>
    <row r="23" spans="1:6" x14ac:dyDescent="0.35">
      <c r="A23" s="9" t="s">
        <v>50</v>
      </c>
      <c r="B23" s="10" t="s">
        <v>34</v>
      </c>
      <c r="C23" s="10" t="s">
        <v>34</v>
      </c>
      <c r="D23" s="10" t="s">
        <v>34</v>
      </c>
      <c r="E23" s="11">
        <v>5</v>
      </c>
      <c r="F23" s="10" t="s">
        <v>34</v>
      </c>
    </row>
    <row r="24" spans="1:6" x14ac:dyDescent="0.35">
      <c r="A24" t="s">
        <v>51</v>
      </c>
      <c r="B24" s="7">
        <v>45</v>
      </c>
      <c r="C24" s="7">
        <v>80</v>
      </c>
      <c r="D24" s="7">
        <v>65</v>
      </c>
      <c r="E24" s="7">
        <v>105</v>
      </c>
      <c r="F24" s="7">
        <v>50</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75</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32</v>
      </c>
      <c r="C6" s="8" t="s">
        <v>32</v>
      </c>
      <c r="D6" s="8" t="s">
        <v>32</v>
      </c>
      <c r="E6" s="8" t="s">
        <v>32</v>
      </c>
      <c r="F6" s="8" t="s">
        <v>32</v>
      </c>
    </row>
    <row r="7" spans="1:6" x14ac:dyDescent="0.35">
      <c r="A7" t="s">
        <v>33</v>
      </c>
      <c r="B7" s="8" t="s">
        <v>32</v>
      </c>
      <c r="C7" s="8" t="s">
        <v>32</v>
      </c>
      <c r="D7" s="8" t="s">
        <v>32</v>
      </c>
      <c r="E7" s="8" t="s">
        <v>32</v>
      </c>
      <c r="F7" s="8" t="s">
        <v>32</v>
      </c>
    </row>
    <row r="8" spans="1:6" x14ac:dyDescent="0.35">
      <c r="A8" t="s">
        <v>35</v>
      </c>
      <c r="B8" s="8" t="s">
        <v>32</v>
      </c>
      <c r="C8" s="8" t="s">
        <v>34</v>
      </c>
      <c r="D8" s="8" t="s">
        <v>34</v>
      </c>
      <c r="E8" s="8" t="s">
        <v>32</v>
      </c>
      <c r="F8" s="8" t="s">
        <v>32</v>
      </c>
    </row>
    <row r="9" spans="1:6" x14ac:dyDescent="0.35">
      <c r="A9" t="s">
        <v>36</v>
      </c>
      <c r="B9" s="8" t="s">
        <v>32</v>
      </c>
      <c r="C9" s="8" t="s">
        <v>32</v>
      </c>
      <c r="D9" s="8" t="s">
        <v>34</v>
      </c>
      <c r="E9" s="8" t="s">
        <v>32</v>
      </c>
      <c r="F9" s="8" t="s">
        <v>32</v>
      </c>
    </row>
    <row r="10" spans="1:6" x14ac:dyDescent="0.35">
      <c r="A10" t="s">
        <v>37</v>
      </c>
      <c r="B10" s="8" t="s">
        <v>32</v>
      </c>
      <c r="C10" s="8" t="s">
        <v>32</v>
      </c>
      <c r="D10" s="8" t="s">
        <v>32</v>
      </c>
      <c r="E10" s="8" t="s">
        <v>32</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32</v>
      </c>
    </row>
    <row r="14" spans="1:6" x14ac:dyDescent="0.35">
      <c r="A14" t="s">
        <v>41</v>
      </c>
      <c r="B14" s="8" t="s">
        <v>32</v>
      </c>
      <c r="C14" s="8" t="s">
        <v>34</v>
      </c>
      <c r="D14" s="8" t="s">
        <v>34</v>
      </c>
      <c r="E14" s="8" t="s">
        <v>34</v>
      </c>
      <c r="F14" s="8" t="s">
        <v>32</v>
      </c>
    </row>
    <row r="15" spans="1:6" x14ac:dyDescent="0.35">
      <c r="A15" t="s">
        <v>42</v>
      </c>
      <c r="B15" s="8" t="s">
        <v>32</v>
      </c>
      <c r="C15" s="8" t="s">
        <v>32</v>
      </c>
      <c r="D15" s="8" t="s">
        <v>32</v>
      </c>
      <c r="E15" s="8" t="s">
        <v>32</v>
      </c>
      <c r="F15" s="8" t="s">
        <v>32</v>
      </c>
    </row>
    <row r="16" spans="1:6" x14ac:dyDescent="0.35">
      <c r="A16" t="s">
        <v>43</v>
      </c>
      <c r="B16" s="8" t="s">
        <v>34</v>
      </c>
      <c r="C16" s="8" t="s">
        <v>34</v>
      </c>
      <c r="D16" s="8" t="s">
        <v>34</v>
      </c>
      <c r="E16" s="8" t="s">
        <v>34</v>
      </c>
      <c r="F16" s="8" t="s">
        <v>32</v>
      </c>
    </row>
    <row r="17" spans="1:6" x14ac:dyDescent="0.35">
      <c r="A17" t="s">
        <v>44</v>
      </c>
      <c r="B17" s="8" t="s">
        <v>32</v>
      </c>
      <c r="C17" s="8" t="s">
        <v>32</v>
      </c>
      <c r="D17" s="8" t="s">
        <v>32</v>
      </c>
      <c r="E17" s="8" t="s">
        <v>32</v>
      </c>
      <c r="F17" s="8" t="s">
        <v>32</v>
      </c>
    </row>
    <row r="18" spans="1:6" x14ac:dyDescent="0.35">
      <c r="A18" t="s">
        <v>45</v>
      </c>
      <c r="B18" s="8" t="s">
        <v>32</v>
      </c>
      <c r="C18" s="8" t="s">
        <v>32</v>
      </c>
      <c r="D18" s="8" t="s">
        <v>32</v>
      </c>
      <c r="E18" s="8" t="s">
        <v>32</v>
      </c>
      <c r="F18" s="8" t="s">
        <v>32</v>
      </c>
    </row>
    <row r="19" spans="1:6" x14ac:dyDescent="0.35">
      <c r="A19" t="s">
        <v>46</v>
      </c>
      <c r="B19" s="8" t="s">
        <v>32</v>
      </c>
      <c r="C19" s="8" t="s">
        <v>32</v>
      </c>
      <c r="D19" s="8" t="s">
        <v>34</v>
      </c>
      <c r="E19" s="8" t="s">
        <v>32</v>
      </c>
      <c r="F19" s="8" t="s">
        <v>32</v>
      </c>
    </row>
    <row r="20" spans="1:6" x14ac:dyDescent="0.35">
      <c r="A20" t="s">
        <v>47</v>
      </c>
      <c r="B20" s="8" t="s">
        <v>32</v>
      </c>
      <c r="C20" s="8" t="s">
        <v>32</v>
      </c>
      <c r="D20" s="8" t="s">
        <v>32</v>
      </c>
      <c r="E20" s="8" t="s">
        <v>32</v>
      </c>
      <c r="F20" s="8" t="s">
        <v>32</v>
      </c>
    </row>
    <row r="21" spans="1:6" x14ac:dyDescent="0.35">
      <c r="A21" t="s">
        <v>48</v>
      </c>
      <c r="B21" s="8" t="s">
        <v>32</v>
      </c>
      <c r="C21" s="8" t="s">
        <v>32</v>
      </c>
      <c r="D21" s="8" t="s">
        <v>32</v>
      </c>
      <c r="E21" s="8" t="s">
        <v>32</v>
      </c>
      <c r="F21" s="8" t="s">
        <v>34</v>
      </c>
    </row>
    <row r="22" spans="1:6" x14ac:dyDescent="0.35">
      <c r="A22" t="s">
        <v>49</v>
      </c>
      <c r="B22" s="8" t="s">
        <v>32</v>
      </c>
      <c r="C22" s="8" t="s">
        <v>32</v>
      </c>
      <c r="D22" s="8" t="s">
        <v>32</v>
      </c>
      <c r="E22" s="8" t="s">
        <v>32</v>
      </c>
      <c r="F22" s="8" t="s">
        <v>32</v>
      </c>
    </row>
    <row r="23" spans="1:6" x14ac:dyDescent="0.35">
      <c r="A23" s="9" t="s">
        <v>50</v>
      </c>
      <c r="B23" s="10" t="s">
        <v>32</v>
      </c>
      <c r="C23" s="10" t="s">
        <v>32</v>
      </c>
      <c r="D23" s="10" t="s">
        <v>32</v>
      </c>
      <c r="E23" s="10" t="s">
        <v>32</v>
      </c>
      <c r="F23" s="10" t="s">
        <v>32</v>
      </c>
    </row>
    <row r="24" spans="1:6" x14ac:dyDescent="0.35">
      <c r="A24" t="s">
        <v>51</v>
      </c>
      <c r="B24" s="8" t="s">
        <v>34</v>
      </c>
      <c r="C24" s="7">
        <v>5</v>
      </c>
      <c r="D24" s="7">
        <v>10</v>
      </c>
      <c r="E24" s="8" t="s">
        <v>34</v>
      </c>
      <c r="F24" s="8" t="s">
        <v>34</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76</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32</v>
      </c>
      <c r="C6" s="8" t="s">
        <v>32</v>
      </c>
      <c r="D6" s="8" t="s">
        <v>32</v>
      </c>
      <c r="E6" s="8" t="s">
        <v>32</v>
      </c>
      <c r="F6" s="8" t="s">
        <v>32</v>
      </c>
    </row>
    <row r="7" spans="1:6" x14ac:dyDescent="0.35">
      <c r="A7" t="s">
        <v>33</v>
      </c>
      <c r="B7" s="8" t="s">
        <v>34</v>
      </c>
      <c r="C7" s="8" t="s">
        <v>34</v>
      </c>
      <c r="D7" s="8" t="s">
        <v>32</v>
      </c>
      <c r="E7" s="8" t="s">
        <v>32</v>
      </c>
      <c r="F7" s="8" t="s">
        <v>32</v>
      </c>
    </row>
    <row r="8" spans="1:6" x14ac:dyDescent="0.35">
      <c r="A8" t="s">
        <v>35</v>
      </c>
      <c r="B8" s="7">
        <v>10</v>
      </c>
      <c r="C8" s="8" t="s">
        <v>34</v>
      </c>
      <c r="D8" s="8" t="s">
        <v>34</v>
      </c>
      <c r="E8" s="7">
        <v>10</v>
      </c>
      <c r="F8" s="7">
        <v>5</v>
      </c>
    </row>
    <row r="9" spans="1:6" x14ac:dyDescent="0.35">
      <c r="A9" t="s">
        <v>36</v>
      </c>
      <c r="B9" s="7">
        <v>10</v>
      </c>
      <c r="C9" s="7">
        <v>5</v>
      </c>
      <c r="D9" s="8" t="s">
        <v>32</v>
      </c>
      <c r="E9" s="7">
        <v>5</v>
      </c>
      <c r="F9" s="8" t="s">
        <v>34</v>
      </c>
    </row>
    <row r="10" spans="1:6" x14ac:dyDescent="0.35">
      <c r="A10" t="s">
        <v>37</v>
      </c>
      <c r="B10" s="8" t="s">
        <v>32</v>
      </c>
      <c r="C10" s="8" t="s">
        <v>32</v>
      </c>
      <c r="D10" s="8" t="s">
        <v>32</v>
      </c>
      <c r="E10" s="8" t="s">
        <v>32</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32</v>
      </c>
    </row>
    <row r="14" spans="1:6" x14ac:dyDescent="0.35">
      <c r="A14" t="s">
        <v>41</v>
      </c>
      <c r="B14" s="8" t="s">
        <v>32</v>
      </c>
      <c r="C14" s="8" t="s">
        <v>32</v>
      </c>
      <c r="D14" s="7">
        <v>5</v>
      </c>
      <c r="E14" s="7">
        <v>0</v>
      </c>
      <c r="F14" s="8" t="s">
        <v>32</v>
      </c>
    </row>
    <row r="15" spans="1:6" x14ac:dyDescent="0.35">
      <c r="A15" t="s">
        <v>42</v>
      </c>
      <c r="B15" s="8" t="s">
        <v>32</v>
      </c>
      <c r="C15" s="8" t="s">
        <v>32</v>
      </c>
      <c r="D15" s="8" t="s">
        <v>32</v>
      </c>
      <c r="E15" s="8" t="s">
        <v>32</v>
      </c>
      <c r="F15" s="8" t="s">
        <v>32</v>
      </c>
    </row>
    <row r="16" spans="1:6" x14ac:dyDescent="0.35">
      <c r="A16" t="s">
        <v>43</v>
      </c>
      <c r="B16" s="7">
        <v>5</v>
      </c>
      <c r="C16" s="8" t="s">
        <v>34</v>
      </c>
      <c r="D16" s="7">
        <v>5</v>
      </c>
      <c r="E16" s="7">
        <v>10</v>
      </c>
      <c r="F16" s="7">
        <v>5</v>
      </c>
    </row>
    <row r="17" spans="1:6" x14ac:dyDescent="0.35">
      <c r="A17" t="s">
        <v>44</v>
      </c>
      <c r="B17" s="8" t="s">
        <v>32</v>
      </c>
      <c r="C17" s="8" t="s">
        <v>32</v>
      </c>
      <c r="D17" s="8" t="s">
        <v>32</v>
      </c>
      <c r="E17" s="8" t="s">
        <v>32</v>
      </c>
      <c r="F17" s="8" t="s">
        <v>32</v>
      </c>
    </row>
    <row r="18" spans="1:6" x14ac:dyDescent="0.35">
      <c r="A18" t="s">
        <v>45</v>
      </c>
      <c r="B18" s="8" t="s">
        <v>32</v>
      </c>
      <c r="C18" s="8" t="s">
        <v>32</v>
      </c>
      <c r="D18" s="8" t="s">
        <v>32</v>
      </c>
      <c r="E18" s="8" t="s">
        <v>32</v>
      </c>
      <c r="F18" s="8" t="s">
        <v>32</v>
      </c>
    </row>
    <row r="19" spans="1:6" x14ac:dyDescent="0.35">
      <c r="A19" t="s">
        <v>46</v>
      </c>
      <c r="B19" s="7">
        <v>10</v>
      </c>
      <c r="C19" s="7">
        <v>5</v>
      </c>
      <c r="D19" s="8" t="s">
        <v>34</v>
      </c>
      <c r="E19" s="7">
        <v>15</v>
      </c>
      <c r="F19" s="8" t="s">
        <v>34</v>
      </c>
    </row>
    <row r="20" spans="1:6" x14ac:dyDescent="0.35">
      <c r="A20" t="s">
        <v>47</v>
      </c>
      <c r="B20" s="8" t="s">
        <v>34</v>
      </c>
      <c r="C20" s="8" t="s">
        <v>32</v>
      </c>
      <c r="D20" s="8" t="s">
        <v>32</v>
      </c>
      <c r="E20" s="8" t="s">
        <v>32</v>
      </c>
      <c r="F20" s="8" t="s">
        <v>32</v>
      </c>
    </row>
    <row r="21" spans="1:6" x14ac:dyDescent="0.35">
      <c r="A21" t="s">
        <v>48</v>
      </c>
      <c r="B21" s="7">
        <v>10</v>
      </c>
      <c r="C21" s="7">
        <v>10</v>
      </c>
      <c r="D21" s="8" t="s">
        <v>32</v>
      </c>
      <c r="E21" s="8" t="s">
        <v>32</v>
      </c>
      <c r="F21" s="8" t="s">
        <v>34</v>
      </c>
    </row>
    <row r="22" spans="1:6" x14ac:dyDescent="0.35">
      <c r="A22" t="s">
        <v>49</v>
      </c>
      <c r="B22" s="7">
        <v>20</v>
      </c>
      <c r="C22" s="8" t="s">
        <v>32</v>
      </c>
      <c r="D22" s="8" t="s">
        <v>32</v>
      </c>
      <c r="E22" s="7">
        <v>5</v>
      </c>
      <c r="F22" s="7">
        <v>5</v>
      </c>
    </row>
    <row r="23" spans="1:6" x14ac:dyDescent="0.35">
      <c r="A23" s="9" t="s">
        <v>50</v>
      </c>
      <c r="B23" s="11">
        <v>5</v>
      </c>
      <c r="C23" s="10" t="s">
        <v>32</v>
      </c>
      <c r="D23" s="10" t="s">
        <v>32</v>
      </c>
      <c r="E23" s="10" t="s">
        <v>32</v>
      </c>
      <c r="F23" s="10" t="s">
        <v>32</v>
      </c>
    </row>
    <row r="24" spans="1:6" x14ac:dyDescent="0.35">
      <c r="A24" t="s">
        <v>51</v>
      </c>
      <c r="B24" s="7">
        <v>65</v>
      </c>
      <c r="C24" s="7">
        <v>30</v>
      </c>
      <c r="D24" s="7">
        <v>20</v>
      </c>
      <c r="E24" s="7">
        <v>45</v>
      </c>
      <c r="F24" s="7">
        <v>25</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77</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10</v>
      </c>
      <c r="C6" s="7">
        <v>10</v>
      </c>
      <c r="D6" s="8" t="s">
        <v>34</v>
      </c>
      <c r="E6" s="8" t="s">
        <v>32</v>
      </c>
      <c r="F6" s="7">
        <v>10</v>
      </c>
    </row>
    <row r="7" spans="1:6" x14ac:dyDescent="0.35">
      <c r="A7" t="s">
        <v>33</v>
      </c>
      <c r="B7" s="7">
        <v>5</v>
      </c>
      <c r="C7" s="8" t="s">
        <v>34</v>
      </c>
      <c r="D7" s="8" t="s">
        <v>32</v>
      </c>
      <c r="E7" s="7">
        <v>0</v>
      </c>
      <c r="F7" s="7">
        <v>0</v>
      </c>
    </row>
    <row r="8" spans="1:6" x14ac:dyDescent="0.35">
      <c r="A8" t="s">
        <v>35</v>
      </c>
      <c r="B8" s="7">
        <v>25</v>
      </c>
      <c r="C8" s="7">
        <v>25</v>
      </c>
      <c r="D8" s="7">
        <v>10</v>
      </c>
      <c r="E8" s="8" t="s">
        <v>34</v>
      </c>
      <c r="F8" s="7">
        <v>10</v>
      </c>
    </row>
    <row r="9" spans="1:6" x14ac:dyDescent="0.35">
      <c r="A9" t="s">
        <v>36</v>
      </c>
      <c r="B9" s="7">
        <v>5</v>
      </c>
      <c r="C9" s="8" t="s">
        <v>34</v>
      </c>
      <c r="D9" s="7">
        <v>15</v>
      </c>
      <c r="E9" s="7">
        <v>0</v>
      </c>
      <c r="F9" s="8" t="s">
        <v>34</v>
      </c>
    </row>
    <row r="10" spans="1:6" x14ac:dyDescent="0.35">
      <c r="A10" t="s">
        <v>37</v>
      </c>
      <c r="B10" s="7">
        <v>10</v>
      </c>
      <c r="C10" s="7">
        <v>10</v>
      </c>
      <c r="D10" s="8" t="s">
        <v>32</v>
      </c>
      <c r="E10" s="7">
        <v>5</v>
      </c>
      <c r="F10" s="7">
        <v>20</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7">
        <v>5</v>
      </c>
      <c r="D13" s="8" t="s">
        <v>32</v>
      </c>
      <c r="E13" s="8" t="s">
        <v>32</v>
      </c>
      <c r="F13" s="8" t="s">
        <v>32</v>
      </c>
    </row>
    <row r="14" spans="1:6" x14ac:dyDescent="0.35">
      <c r="A14" t="s">
        <v>41</v>
      </c>
      <c r="B14" s="7">
        <v>5</v>
      </c>
      <c r="C14" s="8" t="s">
        <v>32</v>
      </c>
      <c r="D14" s="8" t="s">
        <v>34</v>
      </c>
      <c r="E14" s="7">
        <v>5</v>
      </c>
      <c r="F14" s="7">
        <v>5</v>
      </c>
    </row>
    <row r="15" spans="1:6" x14ac:dyDescent="0.35">
      <c r="A15" t="s">
        <v>42</v>
      </c>
      <c r="B15" s="8" t="s">
        <v>32</v>
      </c>
      <c r="C15" s="7">
        <v>15</v>
      </c>
      <c r="D15" s="8" t="s">
        <v>32</v>
      </c>
      <c r="E15" s="7">
        <v>0</v>
      </c>
      <c r="F15" s="8" t="s">
        <v>34</v>
      </c>
    </row>
    <row r="16" spans="1:6" x14ac:dyDescent="0.35">
      <c r="A16" t="s">
        <v>43</v>
      </c>
      <c r="B16" s="7">
        <v>25</v>
      </c>
      <c r="C16" s="7">
        <v>20</v>
      </c>
      <c r="D16" s="7">
        <v>5</v>
      </c>
      <c r="E16" s="7">
        <v>10</v>
      </c>
      <c r="F16" s="7">
        <v>10</v>
      </c>
    </row>
    <row r="17" spans="1:6" x14ac:dyDescent="0.35">
      <c r="A17" t="s">
        <v>44</v>
      </c>
      <c r="B17" s="8" t="s">
        <v>32</v>
      </c>
      <c r="C17" s="8" t="s">
        <v>32</v>
      </c>
      <c r="D17" s="8" t="s">
        <v>32</v>
      </c>
      <c r="E17" s="8" t="s">
        <v>32</v>
      </c>
      <c r="F17" s="8" t="s">
        <v>32</v>
      </c>
    </row>
    <row r="18" spans="1:6" x14ac:dyDescent="0.35">
      <c r="A18" t="s">
        <v>45</v>
      </c>
      <c r="B18" s="8" t="s">
        <v>32</v>
      </c>
      <c r="C18" s="7">
        <v>10</v>
      </c>
      <c r="D18" s="7">
        <v>10</v>
      </c>
      <c r="E18" s="8" t="s">
        <v>34</v>
      </c>
      <c r="F18" s="8" t="s">
        <v>34</v>
      </c>
    </row>
    <row r="19" spans="1:6" x14ac:dyDescent="0.35">
      <c r="A19" t="s">
        <v>46</v>
      </c>
      <c r="B19" s="7">
        <v>15</v>
      </c>
      <c r="C19" s="7">
        <v>20</v>
      </c>
      <c r="D19" s="8" t="s">
        <v>34</v>
      </c>
      <c r="E19" s="7">
        <v>25</v>
      </c>
      <c r="F19" s="7">
        <v>20</v>
      </c>
    </row>
    <row r="20" spans="1:6" x14ac:dyDescent="0.35">
      <c r="A20" t="s">
        <v>47</v>
      </c>
      <c r="B20" s="7">
        <v>20</v>
      </c>
      <c r="C20" s="8" t="s">
        <v>32</v>
      </c>
      <c r="D20" s="8" t="s">
        <v>34</v>
      </c>
      <c r="E20" s="7">
        <v>10</v>
      </c>
      <c r="F20" s="8" t="s">
        <v>34</v>
      </c>
    </row>
    <row r="21" spans="1:6" x14ac:dyDescent="0.35">
      <c r="A21" t="s">
        <v>48</v>
      </c>
      <c r="B21" s="7">
        <v>20</v>
      </c>
      <c r="C21" s="7">
        <v>5</v>
      </c>
      <c r="D21" s="8" t="s">
        <v>32</v>
      </c>
      <c r="E21" s="8" t="s">
        <v>34</v>
      </c>
      <c r="F21" s="7">
        <v>5</v>
      </c>
    </row>
    <row r="22" spans="1:6" x14ac:dyDescent="0.35">
      <c r="A22" t="s">
        <v>49</v>
      </c>
      <c r="B22" s="8" t="s">
        <v>34</v>
      </c>
      <c r="C22" s="7">
        <v>10</v>
      </c>
      <c r="D22" s="7">
        <v>0</v>
      </c>
      <c r="E22" s="8" t="s">
        <v>34</v>
      </c>
      <c r="F22" s="8" t="s">
        <v>32</v>
      </c>
    </row>
    <row r="23" spans="1:6" x14ac:dyDescent="0.35">
      <c r="A23" s="9" t="s">
        <v>50</v>
      </c>
      <c r="B23" s="11">
        <v>0</v>
      </c>
      <c r="C23" s="10" t="s">
        <v>32</v>
      </c>
      <c r="D23" s="10" t="s">
        <v>32</v>
      </c>
      <c r="E23" s="10" t="s">
        <v>32</v>
      </c>
      <c r="F23" s="10" t="s">
        <v>34</v>
      </c>
    </row>
    <row r="24" spans="1:6" x14ac:dyDescent="0.35">
      <c r="A24" t="s">
        <v>51</v>
      </c>
      <c r="B24" s="7">
        <v>145</v>
      </c>
      <c r="C24" s="7">
        <v>135</v>
      </c>
      <c r="D24" s="7">
        <v>60</v>
      </c>
      <c r="E24" s="7">
        <v>70</v>
      </c>
      <c r="F24" s="7">
        <v>90</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23</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32</v>
      </c>
      <c r="C6" s="7">
        <v>5</v>
      </c>
      <c r="D6" s="7">
        <v>15</v>
      </c>
      <c r="E6" s="8" t="s">
        <v>32</v>
      </c>
      <c r="F6" s="8" t="s">
        <v>32</v>
      </c>
    </row>
    <row r="7" spans="1:6" x14ac:dyDescent="0.35">
      <c r="A7" t="s">
        <v>33</v>
      </c>
      <c r="B7" s="7">
        <v>0</v>
      </c>
      <c r="C7" s="8" t="s">
        <v>34</v>
      </c>
      <c r="D7" s="7">
        <v>0</v>
      </c>
      <c r="E7" s="8" t="s">
        <v>32</v>
      </c>
      <c r="F7" s="8" t="s">
        <v>32</v>
      </c>
    </row>
    <row r="8" spans="1:6" x14ac:dyDescent="0.35">
      <c r="A8" t="s">
        <v>35</v>
      </c>
      <c r="B8" s="7">
        <v>10</v>
      </c>
      <c r="C8" s="7">
        <v>20</v>
      </c>
      <c r="D8" s="7">
        <v>10</v>
      </c>
      <c r="E8" s="7">
        <v>10</v>
      </c>
      <c r="F8" s="7">
        <v>15</v>
      </c>
    </row>
    <row r="9" spans="1:6" x14ac:dyDescent="0.35">
      <c r="A9" t="s">
        <v>36</v>
      </c>
      <c r="B9" s="7">
        <v>15</v>
      </c>
      <c r="C9" s="7">
        <v>10</v>
      </c>
      <c r="D9" s="7">
        <v>10</v>
      </c>
      <c r="E9" s="7">
        <v>5</v>
      </c>
      <c r="F9" s="8" t="s">
        <v>32</v>
      </c>
    </row>
    <row r="10" spans="1:6" x14ac:dyDescent="0.35">
      <c r="A10" t="s">
        <v>37</v>
      </c>
      <c r="B10" s="8" t="s">
        <v>32</v>
      </c>
      <c r="C10" s="8" t="s">
        <v>32</v>
      </c>
      <c r="D10" s="8" t="s">
        <v>32</v>
      </c>
      <c r="E10" s="8" t="s">
        <v>32</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32</v>
      </c>
    </row>
    <row r="14" spans="1:6" x14ac:dyDescent="0.35">
      <c r="A14" t="s">
        <v>41</v>
      </c>
      <c r="B14" s="8" t="s">
        <v>34</v>
      </c>
      <c r="C14" s="8" t="s">
        <v>34</v>
      </c>
      <c r="D14" s="8" t="s">
        <v>34</v>
      </c>
      <c r="E14" s="7">
        <v>15</v>
      </c>
      <c r="F14" s="7">
        <v>10</v>
      </c>
    </row>
    <row r="15" spans="1:6" x14ac:dyDescent="0.35">
      <c r="A15" t="s">
        <v>42</v>
      </c>
      <c r="B15" s="8" t="s">
        <v>32</v>
      </c>
      <c r="C15" s="8" t="s">
        <v>32</v>
      </c>
      <c r="D15" s="8" t="s">
        <v>32</v>
      </c>
      <c r="E15" s="8" t="s">
        <v>32</v>
      </c>
      <c r="F15" s="8" t="s">
        <v>32</v>
      </c>
    </row>
    <row r="16" spans="1:6" x14ac:dyDescent="0.35">
      <c r="A16" t="s">
        <v>43</v>
      </c>
      <c r="B16" s="7">
        <v>20</v>
      </c>
      <c r="C16" s="7">
        <v>25</v>
      </c>
      <c r="D16" s="7">
        <v>15</v>
      </c>
      <c r="E16" s="7">
        <v>15</v>
      </c>
      <c r="F16" s="7">
        <v>10</v>
      </c>
    </row>
    <row r="17" spans="1:6" x14ac:dyDescent="0.35">
      <c r="A17" t="s">
        <v>44</v>
      </c>
      <c r="B17" s="8" t="s">
        <v>32</v>
      </c>
      <c r="C17" s="8" t="s">
        <v>32</v>
      </c>
      <c r="D17" s="8" t="s">
        <v>32</v>
      </c>
      <c r="E17" s="8" t="s">
        <v>32</v>
      </c>
      <c r="F17" s="8" t="s">
        <v>34</v>
      </c>
    </row>
    <row r="18" spans="1:6" x14ac:dyDescent="0.35">
      <c r="A18" t="s">
        <v>45</v>
      </c>
      <c r="B18" s="8" t="s">
        <v>34</v>
      </c>
      <c r="C18" s="8" t="s">
        <v>34</v>
      </c>
      <c r="D18" s="8" t="s">
        <v>32</v>
      </c>
      <c r="E18" s="8" t="s">
        <v>32</v>
      </c>
      <c r="F18" s="8" t="s">
        <v>32</v>
      </c>
    </row>
    <row r="19" spans="1:6" x14ac:dyDescent="0.35">
      <c r="A19" t="s">
        <v>46</v>
      </c>
      <c r="B19" s="8" t="s">
        <v>32</v>
      </c>
      <c r="C19" s="8" t="s">
        <v>32</v>
      </c>
      <c r="D19" s="8" t="s">
        <v>32</v>
      </c>
      <c r="E19" s="8" t="s">
        <v>34</v>
      </c>
      <c r="F19" s="8" t="s">
        <v>32</v>
      </c>
    </row>
    <row r="20" spans="1:6" x14ac:dyDescent="0.35">
      <c r="A20" t="s">
        <v>47</v>
      </c>
      <c r="B20" s="8" t="s">
        <v>34</v>
      </c>
      <c r="C20" s="8" t="s">
        <v>32</v>
      </c>
      <c r="D20" s="8" t="s">
        <v>32</v>
      </c>
      <c r="E20" s="8" t="s">
        <v>32</v>
      </c>
      <c r="F20" s="8" t="s">
        <v>32</v>
      </c>
    </row>
    <row r="21" spans="1:6" x14ac:dyDescent="0.35">
      <c r="A21" t="s">
        <v>48</v>
      </c>
      <c r="B21" s="8" t="s">
        <v>34</v>
      </c>
      <c r="C21" s="7">
        <v>10</v>
      </c>
      <c r="D21" s="8" t="s">
        <v>34</v>
      </c>
      <c r="E21" s="8" t="s">
        <v>34</v>
      </c>
      <c r="F21" s="8" t="s">
        <v>34</v>
      </c>
    </row>
    <row r="22" spans="1:6" x14ac:dyDescent="0.35">
      <c r="A22" t="s">
        <v>49</v>
      </c>
      <c r="B22" s="8" t="s">
        <v>34</v>
      </c>
      <c r="C22" s="7">
        <v>10</v>
      </c>
      <c r="D22" s="7">
        <v>5</v>
      </c>
      <c r="E22" s="8" t="s">
        <v>32</v>
      </c>
      <c r="F22" s="7">
        <v>10</v>
      </c>
    </row>
    <row r="23" spans="1:6" x14ac:dyDescent="0.35">
      <c r="A23" s="9" t="s">
        <v>50</v>
      </c>
      <c r="B23" s="10" t="s">
        <v>32</v>
      </c>
      <c r="C23" s="10" t="s">
        <v>32</v>
      </c>
      <c r="D23" s="10" t="s">
        <v>32</v>
      </c>
      <c r="E23" s="10" t="s">
        <v>34</v>
      </c>
      <c r="F23" s="11">
        <v>0</v>
      </c>
    </row>
    <row r="24" spans="1:6" x14ac:dyDescent="0.35">
      <c r="A24" t="s">
        <v>51</v>
      </c>
      <c r="B24" s="7">
        <v>55</v>
      </c>
      <c r="C24" s="7">
        <v>85</v>
      </c>
      <c r="D24" s="7">
        <v>60</v>
      </c>
      <c r="E24" s="7">
        <v>50</v>
      </c>
      <c r="F24" s="7">
        <v>45</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78</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32</v>
      </c>
      <c r="C6" s="8" t="s">
        <v>32</v>
      </c>
      <c r="D6" s="8" t="s">
        <v>32</v>
      </c>
      <c r="E6" s="8" t="s">
        <v>32</v>
      </c>
      <c r="F6" s="8" t="s">
        <v>32</v>
      </c>
    </row>
    <row r="7" spans="1:6" x14ac:dyDescent="0.35">
      <c r="A7" t="s">
        <v>33</v>
      </c>
      <c r="B7" s="8" t="s">
        <v>34</v>
      </c>
      <c r="C7" s="7">
        <v>10</v>
      </c>
      <c r="D7" s="8" t="s">
        <v>34</v>
      </c>
      <c r="E7" s="8" t="s">
        <v>34</v>
      </c>
      <c r="F7" s="7">
        <v>5</v>
      </c>
    </row>
    <row r="8" spans="1:6" x14ac:dyDescent="0.35">
      <c r="A8" t="s">
        <v>35</v>
      </c>
      <c r="B8" s="8" t="s">
        <v>34</v>
      </c>
      <c r="C8" s="7">
        <v>10</v>
      </c>
      <c r="D8" s="8" t="s">
        <v>34</v>
      </c>
      <c r="E8" s="7">
        <v>5</v>
      </c>
      <c r="F8" s="7">
        <v>10</v>
      </c>
    </row>
    <row r="9" spans="1:6" x14ac:dyDescent="0.35">
      <c r="A9" t="s">
        <v>36</v>
      </c>
      <c r="B9" s="7">
        <v>5</v>
      </c>
      <c r="C9" s="8" t="s">
        <v>34</v>
      </c>
      <c r="D9" s="8" t="s">
        <v>34</v>
      </c>
      <c r="E9" s="7">
        <v>5</v>
      </c>
      <c r="F9" s="7">
        <v>15</v>
      </c>
    </row>
    <row r="10" spans="1:6" x14ac:dyDescent="0.35">
      <c r="A10" t="s">
        <v>37</v>
      </c>
      <c r="B10" s="8" t="s">
        <v>34</v>
      </c>
      <c r="C10" s="8" t="s">
        <v>32</v>
      </c>
      <c r="D10" s="8" t="s">
        <v>32</v>
      </c>
      <c r="E10" s="8" t="s">
        <v>32</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32</v>
      </c>
    </row>
    <row r="14" spans="1:6" x14ac:dyDescent="0.35">
      <c r="A14" t="s">
        <v>41</v>
      </c>
      <c r="B14" s="7">
        <v>5</v>
      </c>
      <c r="C14" s="8" t="s">
        <v>32</v>
      </c>
      <c r="D14" s="8" t="s">
        <v>34</v>
      </c>
      <c r="E14" s="7">
        <v>5</v>
      </c>
      <c r="F14" s="8" t="s">
        <v>34</v>
      </c>
    </row>
    <row r="15" spans="1:6" x14ac:dyDescent="0.35">
      <c r="A15" t="s">
        <v>42</v>
      </c>
      <c r="B15" s="8" t="s">
        <v>32</v>
      </c>
      <c r="C15" s="8" t="s">
        <v>32</v>
      </c>
      <c r="D15" s="8" t="s">
        <v>32</v>
      </c>
      <c r="E15" s="8" t="s">
        <v>32</v>
      </c>
      <c r="F15" s="8" t="s">
        <v>32</v>
      </c>
    </row>
    <row r="16" spans="1:6" x14ac:dyDescent="0.35">
      <c r="A16" t="s">
        <v>43</v>
      </c>
      <c r="B16" s="7">
        <v>10</v>
      </c>
      <c r="C16" s="7">
        <v>20</v>
      </c>
      <c r="D16" s="8" t="s">
        <v>34</v>
      </c>
      <c r="E16" s="7">
        <v>10</v>
      </c>
      <c r="F16" s="7">
        <v>10</v>
      </c>
    </row>
    <row r="17" spans="1:6" x14ac:dyDescent="0.35">
      <c r="A17" t="s">
        <v>44</v>
      </c>
      <c r="B17" s="8" t="s">
        <v>32</v>
      </c>
      <c r="C17" s="8" t="s">
        <v>32</v>
      </c>
      <c r="D17" s="8" t="s">
        <v>32</v>
      </c>
      <c r="E17" s="8" t="s">
        <v>32</v>
      </c>
      <c r="F17" s="8" t="s">
        <v>32</v>
      </c>
    </row>
    <row r="18" spans="1:6" x14ac:dyDescent="0.35">
      <c r="A18" t="s">
        <v>45</v>
      </c>
      <c r="B18" s="8" t="s">
        <v>32</v>
      </c>
      <c r="C18" s="8" t="s">
        <v>34</v>
      </c>
      <c r="D18" s="8" t="s">
        <v>32</v>
      </c>
      <c r="E18" s="8" t="s">
        <v>32</v>
      </c>
      <c r="F18" s="7">
        <v>0</v>
      </c>
    </row>
    <row r="19" spans="1:6" x14ac:dyDescent="0.35">
      <c r="A19" t="s">
        <v>46</v>
      </c>
      <c r="B19" s="8" t="s">
        <v>34</v>
      </c>
      <c r="C19" s="8" t="s">
        <v>34</v>
      </c>
      <c r="D19" s="7">
        <v>5</v>
      </c>
      <c r="E19" s="8" t="s">
        <v>34</v>
      </c>
      <c r="F19" s="8" t="s">
        <v>34</v>
      </c>
    </row>
    <row r="20" spans="1:6" x14ac:dyDescent="0.35">
      <c r="A20" t="s">
        <v>47</v>
      </c>
      <c r="B20" s="8" t="s">
        <v>32</v>
      </c>
      <c r="C20" s="8" t="s">
        <v>32</v>
      </c>
      <c r="D20" s="8" t="s">
        <v>34</v>
      </c>
      <c r="E20" s="8" t="s">
        <v>32</v>
      </c>
      <c r="F20" s="8" t="s">
        <v>32</v>
      </c>
    </row>
    <row r="21" spans="1:6" x14ac:dyDescent="0.35">
      <c r="A21" t="s">
        <v>48</v>
      </c>
      <c r="B21" s="7">
        <v>5</v>
      </c>
      <c r="C21" s="8" t="s">
        <v>34</v>
      </c>
      <c r="D21" s="8" t="s">
        <v>34</v>
      </c>
      <c r="E21" s="8" t="s">
        <v>34</v>
      </c>
      <c r="F21" s="8" t="s">
        <v>34</v>
      </c>
    </row>
    <row r="22" spans="1:6" x14ac:dyDescent="0.35">
      <c r="A22" t="s">
        <v>49</v>
      </c>
      <c r="B22" s="8" t="s">
        <v>34</v>
      </c>
      <c r="C22" s="8" t="s">
        <v>34</v>
      </c>
      <c r="D22" s="8" t="s">
        <v>34</v>
      </c>
      <c r="E22" s="7">
        <v>5</v>
      </c>
      <c r="F22" s="7">
        <v>10</v>
      </c>
    </row>
    <row r="23" spans="1:6" x14ac:dyDescent="0.35">
      <c r="A23" s="9" t="s">
        <v>50</v>
      </c>
      <c r="B23" s="10" t="s">
        <v>32</v>
      </c>
      <c r="C23" s="10" t="s">
        <v>32</v>
      </c>
      <c r="D23" s="10" t="s">
        <v>32</v>
      </c>
      <c r="E23" s="10" t="s">
        <v>32</v>
      </c>
      <c r="F23" s="10" t="s">
        <v>32</v>
      </c>
    </row>
    <row r="24" spans="1:6" x14ac:dyDescent="0.35">
      <c r="A24" t="s">
        <v>51</v>
      </c>
      <c r="B24" s="7">
        <v>35</v>
      </c>
      <c r="C24" s="7">
        <v>55</v>
      </c>
      <c r="D24" s="7">
        <v>20</v>
      </c>
      <c r="E24" s="7">
        <v>40</v>
      </c>
      <c r="F24" s="7">
        <v>55</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79</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10</v>
      </c>
      <c r="C6" s="7">
        <v>5</v>
      </c>
      <c r="D6" s="8" t="s">
        <v>32</v>
      </c>
      <c r="E6" s="8" t="s">
        <v>32</v>
      </c>
      <c r="F6" s="8" t="s">
        <v>32</v>
      </c>
    </row>
    <row r="7" spans="1:6" x14ac:dyDescent="0.35">
      <c r="A7" t="s">
        <v>33</v>
      </c>
      <c r="B7" s="7">
        <v>10</v>
      </c>
      <c r="C7" s="7">
        <v>15</v>
      </c>
      <c r="D7" s="7">
        <v>10</v>
      </c>
      <c r="E7" s="7">
        <v>10</v>
      </c>
      <c r="F7" s="8" t="s">
        <v>34</v>
      </c>
    </row>
    <row r="8" spans="1:6" x14ac:dyDescent="0.35">
      <c r="A8" t="s">
        <v>35</v>
      </c>
      <c r="B8" s="7">
        <v>15</v>
      </c>
      <c r="C8" s="7">
        <v>35</v>
      </c>
      <c r="D8" s="7">
        <v>30</v>
      </c>
      <c r="E8" s="7">
        <v>40</v>
      </c>
      <c r="F8" s="7">
        <v>5</v>
      </c>
    </row>
    <row r="9" spans="1:6" x14ac:dyDescent="0.35">
      <c r="A9" t="s">
        <v>36</v>
      </c>
      <c r="B9" s="7">
        <v>15</v>
      </c>
      <c r="C9" s="7">
        <v>10</v>
      </c>
      <c r="D9" s="7">
        <v>25</v>
      </c>
      <c r="E9" s="7">
        <v>20</v>
      </c>
      <c r="F9" s="7">
        <v>20</v>
      </c>
    </row>
    <row r="10" spans="1:6" x14ac:dyDescent="0.35">
      <c r="A10" t="s">
        <v>37</v>
      </c>
      <c r="B10" s="8" t="s">
        <v>32</v>
      </c>
      <c r="C10" s="8" t="s">
        <v>32</v>
      </c>
      <c r="D10" s="8" t="s">
        <v>32</v>
      </c>
      <c r="E10" s="8" t="s">
        <v>32</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32</v>
      </c>
    </row>
    <row r="14" spans="1:6" x14ac:dyDescent="0.35">
      <c r="A14" t="s">
        <v>41</v>
      </c>
      <c r="B14" s="7">
        <v>10</v>
      </c>
      <c r="C14" s="7">
        <v>10</v>
      </c>
      <c r="D14" s="7">
        <v>10</v>
      </c>
      <c r="E14" s="7">
        <v>5</v>
      </c>
      <c r="F14" s="8" t="s">
        <v>32</v>
      </c>
    </row>
    <row r="15" spans="1:6" x14ac:dyDescent="0.35">
      <c r="A15" t="s">
        <v>42</v>
      </c>
      <c r="B15" s="8" t="s">
        <v>32</v>
      </c>
      <c r="C15" s="8" t="s">
        <v>32</v>
      </c>
      <c r="D15" s="8" t="s">
        <v>32</v>
      </c>
      <c r="E15" s="8" t="s">
        <v>32</v>
      </c>
      <c r="F15" s="8" t="s">
        <v>32</v>
      </c>
    </row>
    <row r="16" spans="1:6" x14ac:dyDescent="0.35">
      <c r="A16" t="s">
        <v>43</v>
      </c>
      <c r="B16" s="7">
        <v>30</v>
      </c>
      <c r="C16" s="7">
        <v>35</v>
      </c>
      <c r="D16" s="7">
        <v>40</v>
      </c>
      <c r="E16" s="7">
        <v>20</v>
      </c>
      <c r="F16" s="7">
        <v>10</v>
      </c>
    </row>
    <row r="17" spans="1:6" x14ac:dyDescent="0.35">
      <c r="A17" t="s">
        <v>44</v>
      </c>
      <c r="B17" s="8" t="s">
        <v>32</v>
      </c>
      <c r="C17" s="8" t="s">
        <v>32</v>
      </c>
      <c r="D17" s="8" t="s">
        <v>32</v>
      </c>
      <c r="E17" s="8" t="s">
        <v>32</v>
      </c>
      <c r="F17" s="8" t="s">
        <v>32</v>
      </c>
    </row>
    <row r="18" spans="1:6" x14ac:dyDescent="0.35">
      <c r="A18" t="s">
        <v>45</v>
      </c>
      <c r="B18" s="7">
        <v>10</v>
      </c>
      <c r="C18" s="7">
        <v>15</v>
      </c>
      <c r="D18" s="8" t="s">
        <v>34</v>
      </c>
      <c r="E18" s="7">
        <v>0</v>
      </c>
      <c r="F18" s="8" t="s">
        <v>32</v>
      </c>
    </row>
    <row r="19" spans="1:6" x14ac:dyDescent="0.35">
      <c r="A19" t="s">
        <v>46</v>
      </c>
      <c r="B19" s="7">
        <v>20</v>
      </c>
      <c r="C19" s="7">
        <v>10</v>
      </c>
      <c r="D19" s="7">
        <v>10</v>
      </c>
      <c r="E19" s="7">
        <v>10</v>
      </c>
      <c r="F19" s="7">
        <v>15</v>
      </c>
    </row>
    <row r="20" spans="1:6" x14ac:dyDescent="0.35">
      <c r="A20" t="s">
        <v>47</v>
      </c>
      <c r="B20" s="8" t="s">
        <v>34</v>
      </c>
      <c r="C20" s="8" t="s">
        <v>34</v>
      </c>
      <c r="D20" s="8" t="s">
        <v>32</v>
      </c>
      <c r="E20" s="7">
        <v>0</v>
      </c>
      <c r="F20" s="8" t="s">
        <v>34</v>
      </c>
    </row>
    <row r="21" spans="1:6" x14ac:dyDescent="0.35">
      <c r="A21" t="s">
        <v>48</v>
      </c>
      <c r="B21" s="7">
        <v>10</v>
      </c>
      <c r="C21" s="7">
        <v>25</v>
      </c>
      <c r="D21" s="7">
        <v>20</v>
      </c>
      <c r="E21" s="7">
        <v>10</v>
      </c>
      <c r="F21" s="8" t="s">
        <v>34</v>
      </c>
    </row>
    <row r="22" spans="1:6" x14ac:dyDescent="0.35">
      <c r="A22" t="s">
        <v>49</v>
      </c>
      <c r="B22" s="7">
        <v>10</v>
      </c>
      <c r="C22" s="8" t="s">
        <v>34</v>
      </c>
      <c r="D22" s="8" t="s">
        <v>34</v>
      </c>
      <c r="E22" s="8" t="s">
        <v>32</v>
      </c>
      <c r="F22" s="8" t="s">
        <v>32</v>
      </c>
    </row>
    <row r="23" spans="1:6" x14ac:dyDescent="0.35">
      <c r="A23" s="9" t="s">
        <v>50</v>
      </c>
      <c r="B23" s="11">
        <v>5</v>
      </c>
      <c r="C23" s="11">
        <v>0</v>
      </c>
      <c r="D23" s="10" t="s">
        <v>34</v>
      </c>
      <c r="E23" s="10" t="s">
        <v>32</v>
      </c>
      <c r="F23" s="10" t="s">
        <v>32</v>
      </c>
    </row>
    <row r="24" spans="1:6" x14ac:dyDescent="0.35">
      <c r="A24" t="s">
        <v>51</v>
      </c>
      <c r="B24" s="7">
        <v>150</v>
      </c>
      <c r="C24" s="7">
        <v>160</v>
      </c>
      <c r="D24" s="7">
        <v>150</v>
      </c>
      <c r="E24" s="7">
        <v>115</v>
      </c>
      <c r="F24" s="7">
        <v>55</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80</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32</v>
      </c>
      <c r="C6" s="8" t="s">
        <v>32</v>
      </c>
      <c r="D6" s="8" t="s">
        <v>34</v>
      </c>
      <c r="E6" s="8" t="s">
        <v>32</v>
      </c>
      <c r="F6" s="8" t="s">
        <v>32</v>
      </c>
    </row>
    <row r="7" spans="1:6" x14ac:dyDescent="0.35">
      <c r="A7" t="s">
        <v>33</v>
      </c>
      <c r="B7" s="8" t="s">
        <v>34</v>
      </c>
      <c r="C7" s="8" t="s">
        <v>32</v>
      </c>
      <c r="D7" s="7">
        <v>15</v>
      </c>
      <c r="E7" s="8" t="s">
        <v>32</v>
      </c>
      <c r="F7" s="8" t="s">
        <v>32</v>
      </c>
    </row>
    <row r="8" spans="1:6" x14ac:dyDescent="0.35">
      <c r="A8" t="s">
        <v>35</v>
      </c>
      <c r="B8" s="7">
        <v>10</v>
      </c>
      <c r="C8" s="7">
        <v>5</v>
      </c>
      <c r="D8" s="7">
        <v>5</v>
      </c>
      <c r="E8" s="7">
        <v>10</v>
      </c>
      <c r="F8" s="7">
        <v>5</v>
      </c>
    </row>
    <row r="9" spans="1:6" x14ac:dyDescent="0.35">
      <c r="A9" t="s">
        <v>36</v>
      </c>
      <c r="B9" s="8" t="s">
        <v>32</v>
      </c>
      <c r="C9" s="8" t="s">
        <v>34</v>
      </c>
      <c r="D9" s="8" t="s">
        <v>34</v>
      </c>
      <c r="E9" s="8" t="s">
        <v>34</v>
      </c>
      <c r="F9" s="8" t="s">
        <v>32</v>
      </c>
    </row>
    <row r="10" spans="1:6" x14ac:dyDescent="0.35">
      <c r="A10" t="s">
        <v>37</v>
      </c>
      <c r="B10" s="8" t="s">
        <v>32</v>
      </c>
      <c r="C10" s="8" t="s">
        <v>32</v>
      </c>
      <c r="D10" s="8" t="s">
        <v>34</v>
      </c>
      <c r="E10" s="8" t="s">
        <v>32</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34</v>
      </c>
      <c r="D13" s="8" t="s">
        <v>32</v>
      </c>
      <c r="E13" s="8" t="s">
        <v>32</v>
      </c>
      <c r="F13" s="8" t="s">
        <v>32</v>
      </c>
    </row>
    <row r="14" spans="1:6" x14ac:dyDescent="0.35">
      <c r="A14" t="s">
        <v>41</v>
      </c>
      <c r="B14" s="8" t="s">
        <v>32</v>
      </c>
      <c r="C14" s="8" t="s">
        <v>32</v>
      </c>
      <c r="D14" s="8" t="s">
        <v>32</v>
      </c>
      <c r="E14" s="7">
        <v>5</v>
      </c>
      <c r="F14" s="8" t="s">
        <v>34</v>
      </c>
    </row>
    <row r="15" spans="1:6" x14ac:dyDescent="0.35">
      <c r="A15" t="s">
        <v>42</v>
      </c>
      <c r="B15" s="8" t="s">
        <v>32</v>
      </c>
      <c r="C15" s="8" t="s">
        <v>32</v>
      </c>
      <c r="D15" s="8" t="s">
        <v>32</v>
      </c>
      <c r="E15" s="8" t="s">
        <v>32</v>
      </c>
      <c r="F15" s="8" t="s">
        <v>32</v>
      </c>
    </row>
    <row r="16" spans="1:6" x14ac:dyDescent="0.35">
      <c r="A16" t="s">
        <v>43</v>
      </c>
      <c r="B16" s="7">
        <v>10</v>
      </c>
      <c r="C16" s="7">
        <v>5</v>
      </c>
      <c r="D16" s="8" t="s">
        <v>34</v>
      </c>
      <c r="E16" s="7">
        <v>15</v>
      </c>
      <c r="F16" s="8" t="s">
        <v>34</v>
      </c>
    </row>
    <row r="17" spans="1:6" x14ac:dyDescent="0.35">
      <c r="A17" t="s">
        <v>44</v>
      </c>
      <c r="B17" s="8" t="s">
        <v>32</v>
      </c>
      <c r="C17" s="8" t="s">
        <v>32</v>
      </c>
      <c r="D17" s="8" t="s">
        <v>32</v>
      </c>
      <c r="E17" s="8" t="s">
        <v>32</v>
      </c>
      <c r="F17" s="8" t="s">
        <v>32</v>
      </c>
    </row>
    <row r="18" spans="1:6" x14ac:dyDescent="0.35">
      <c r="A18" t="s">
        <v>45</v>
      </c>
      <c r="B18" s="8" t="s">
        <v>32</v>
      </c>
      <c r="C18" s="8" t="s">
        <v>32</v>
      </c>
      <c r="D18" s="7">
        <v>5</v>
      </c>
      <c r="E18" s="8" t="s">
        <v>32</v>
      </c>
      <c r="F18" s="8" t="s">
        <v>32</v>
      </c>
    </row>
    <row r="19" spans="1:6" x14ac:dyDescent="0.35">
      <c r="A19" t="s">
        <v>46</v>
      </c>
      <c r="B19" s="8" t="s">
        <v>34</v>
      </c>
      <c r="C19" s="7">
        <v>10</v>
      </c>
      <c r="D19" s="8" t="s">
        <v>34</v>
      </c>
      <c r="E19" s="7">
        <v>10</v>
      </c>
      <c r="F19" s="8" t="s">
        <v>32</v>
      </c>
    </row>
    <row r="20" spans="1:6" x14ac:dyDescent="0.35">
      <c r="A20" t="s">
        <v>47</v>
      </c>
      <c r="B20" s="8" t="s">
        <v>32</v>
      </c>
      <c r="C20" s="8" t="s">
        <v>32</v>
      </c>
      <c r="D20" s="8" t="s">
        <v>32</v>
      </c>
      <c r="E20" s="8" t="s">
        <v>32</v>
      </c>
      <c r="F20" s="8" t="s">
        <v>32</v>
      </c>
    </row>
    <row r="21" spans="1:6" x14ac:dyDescent="0.35">
      <c r="A21" t="s">
        <v>48</v>
      </c>
      <c r="B21" s="8" t="s">
        <v>34</v>
      </c>
      <c r="C21" s="8" t="s">
        <v>32</v>
      </c>
      <c r="D21" s="8" t="s">
        <v>32</v>
      </c>
      <c r="E21" s="8" t="s">
        <v>32</v>
      </c>
      <c r="F21" s="7">
        <v>5</v>
      </c>
    </row>
    <row r="22" spans="1:6" x14ac:dyDescent="0.35">
      <c r="A22" t="s">
        <v>49</v>
      </c>
      <c r="B22" s="7">
        <v>5</v>
      </c>
      <c r="C22" s="8" t="s">
        <v>34</v>
      </c>
      <c r="D22" s="8" t="s">
        <v>32</v>
      </c>
      <c r="E22" s="7">
        <v>5</v>
      </c>
      <c r="F22" s="8" t="s">
        <v>34</v>
      </c>
    </row>
    <row r="23" spans="1:6" x14ac:dyDescent="0.35">
      <c r="A23" s="9" t="s">
        <v>50</v>
      </c>
      <c r="B23" s="10" t="s">
        <v>32</v>
      </c>
      <c r="C23" s="10" t="s">
        <v>34</v>
      </c>
      <c r="D23" s="10" t="s">
        <v>32</v>
      </c>
      <c r="E23" s="11">
        <v>0</v>
      </c>
      <c r="F23" s="10" t="s">
        <v>32</v>
      </c>
    </row>
    <row r="24" spans="1:6" x14ac:dyDescent="0.35">
      <c r="A24" t="s">
        <v>51</v>
      </c>
      <c r="B24" s="7">
        <v>35</v>
      </c>
      <c r="C24" s="7">
        <v>25</v>
      </c>
      <c r="D24" s="7">
        <v>40</v>
      </c>
      <c r="E24" s="7">
        <v>45</v>
      </c>
      <c r="F24" s="7">
        <v>20</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81</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34</v>
      </c>
      <c r="C6" s="7">
        <v>10</v>
      </c>
      <c r="D6" s="7">
        <v>10</v>
      </c>
      <c r="E6" s="8" t="s">
        <v>34</v>
      </c>
      <c r="F6" s="8" t="s">
        <v>32</v>
      </c>
    </row>
    <row r="7" spans="1:6" x14ac:dyDescent="0.35">
      <c r="A7" t="s">
        <v>33</v>
      </c>
      <c r="B7" s="7">
        <v>20</v>
      </c>
      <c r="C7" s="7">
        <v>10</v>
      </c>
      <c r="D7" s="7">
        <v>10</v>
      </c>
      <c r="E7" s="7">
        <v>10</v>
      </c>
      <c r="F7" s="7">
        <v>5</v>
      </c>
    </row>
    <row r="8" spans="1:6" x14ac:dyDescent="0.35">
      <c r="A8" t="s">
        <v>35</v>
      </c>
      <c r="B8" s="7">
        <v>5</v>
      </c>
      <c r="C8" s="7">
        <v>10</v>
      </c>
      <c r="D8" s="8" t="s">
        <v>34</v>
      </c>
      <c r="E8" s="7">
        <v>5</v>
      </c>
      <c r="F8" s="7">
        <v>10</v>
      </c>
    </row>
    <row r="9" spans="1:6" x14ac:dyDescent="0.35">
      <c r="A9" t="s">
        <v>36</v>
      </c>
      <c r="B9" s="7">
        <v>20</v>
      </c>
      <c r="C9" s="7">
        <v>15</v>
      </c>
      <c r="D9" s="8" t="s">
        <v>34</v>
      </c>
      <c r="E9" s="7">
        <v>15</v>
      </c>
      <c r="F9" s="8" t="s">
        <v>34</v>
      </c>
    </row>
    <row r="10" spans="1:6" x14ac:dyDescent="0.35">
      <c r="A10" t="s">
        <v>37</v>
      </c>
      <c r="B10" s="8" t="s">
        <v>32</v>
      </c>
      <c r="C10" s="8" t="s">
        <v>32</v>
      </c>
      <c r="D10" s="8" t="s">
        <v>32</v>
      </c>
      <c r="E10" s="8" t="s">
        <v>32</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32</v>
      </c>
    </row>
    <row r="14" spans="1:6" x14ac:dyDescent="0.35">
      <c r="A14" t="s">
        <v>41</v>
      </c>
      <c r="B14" s="7">
        <v>5</v>
      </c>
      <c r="C14" s="8" t="s">
        <v>34</v>
      </c>
      <c r="D14" s="7">
        <v>10</v>
      </c>
      <c r="E14" s="8" t="s">
        <v>34</v>
      </c>
      <c r="F14" s="8" t="s">
        <v>34</v>
      </c>
    </row>
    <row r="15" spans="1:6" x14ac:dyDescent="0.35">
      <c r="A15" t="s">
        <v>42</v>
      </c>
      <c r="B15" s="8" t="s">
        <v>32</v>
      </c>
      <c r="C15" s="8" t="s">
        <v>32</v>
      </c>
      <c r="D15" s="8" t="s">
        <v>32</v>
      </c>
      <c r="E15" s="8" t="s">
        <v>32</v>
      </c>
      <c r="F15" s="8" t="s">
        <v>32</v>
      </c>
    </row>
    <row r="16" spans="1:6" x14ac:dyDescent="0.35">
      <c r="A16" t="s">
        <v>43</v>
      </c>
      <c r="B16" s="8" t="s">
        <v>34</v>
      </c>
      <c r="C16" s="7">
        <v>15</v>
      </c>
      <c r="D16" s="7">
        <v>15</v>
      </c>
      <c r="E16" s="7">
        <v>15</v>
      </c>
      <c r="F16" s="7">
        <v>10</v>
      </c>
    </row>
    <row r="17" spans="1:6" x14ac:dyDescent="0.35">
      <c r="A17" t="s">
        <v>44</v>
      </c>
      <c r="B17" s="8" t="s">
        <v>32</v>
      </c>
      <c r="C17" s="8" t="s">
        <v>32</v>
      </c>
      <c r="D17" s="8" t="s">
        <v>32</v>
      </c>
      <c r="E17" s="8" t="s">
        <v>32</v>
      </c>
      <c r="F17" s="8" t="s">
        <v>32</v>
      </c>
    </row>
    <row r="18" spans="1:6" x14ac:dyDescent="0.35">
      <c r="A18" t="s">
        <v>45</v>
      </c>
      <c r="B18" s="7">
        <v>5</v>
      </c>
      <c r="C18" s="7">
        <v>5</v>
      </c>
      <c r="D18" s="7">
        <v>5</v>
      </c>
      <c r="E18" s="8" t="s">
        <v>34</v>
      </c>
      <c r="F18" s="8" t="s">
        <v>34</v>
      </c>
    </row>
    <row r="19" spans="1:6" x14ac:dyDescent="0.35">
      <c r="A19" t="s">
        <v>46</v>
      </c>
      <c r="B19" s="7">
        <v>10</v>
      </c>
      <c r="C19" s="7">
        <v>5</v>
      </c>
      <c r="D19" s="8" t="s">
        <v>34</v>
      </c>
      <c r="E19" s="7">
        <v>15</v>
      </c>
      <c r="F19" s="8" t="s">
        <v>32</v>
      </c>
    </row>
    <row r="20" spans="1:6" x14ac:dyDescent="0.35">
      <c r="A20" t="s">
        <v>47</v>
      </c>
      <c r="B20" s="8" t="s">
        <v>32</v>
      </c>
      <c r="C20" s="7">
        <v>0</v>
      </c>
      <c r="D20" s="8" t="s">
        <v>34</v>
      </c>
      <c r="E20" s="8" t="s">
        <v>34</v>
      </c>
      <c r="F20" s="8" t="s">
        <v>32</v>
      </c>
    </row>
    <row r="21" spans="1:6" x14ac:dyDescent="0.35">
      <c r="A21" t="s">
        <v>48</v>
      </c>
      <c r="B21" s="8" t="s">
        <v>32</v>
      </c>
      <c r="C21" s="8" t="s">
        <v>32</v>
      </c>
      <c r="D21" s="8" t="s">
        <v>34</v>
      </c>
      <c r="E21" s="8" t="s">
        <v>34</v>
      </c>
      <c r="F21" s="7">
        <v>5</v>
      </c>
    </row>
    <row r="22" spans="1:6" x14ac:dyDescent="0.35">
      <c r="A22" t="s">
        <v>49</v>
      </c>
      <c r="B22" s="7">
        <v>5</v>
      </c>
      <c r="C22" s="7">
        <v>5</v>
      </c>
      <c r="D22" s="7">
        <v>5</v>
      </c>
      <c r="E22" s="7">
        <v>10</v>
      </c>
      <c r="F22" s="8" t="s">
        <v>32</v>
      </c>
    </row>
    <row r="23" spans="1:6" x14ac:dyDescent="0.35">
      <c r="A23" s="9" t="s">
        <v>50</v>
      </c>
      <c r="B23" s="10" t="s">
        <v>32</v>
      </c>
      <c r="C23" s="10" t="s">
        <v>32</v>
      </c>
      <c r="D23" s="10" t="s">
        <v>32</v>
      </c>
      <c r="E23" s="10" t="s">
        <v>32</v>
      </c>
      <c r="F23" s="10" t="s">
        <v>32</v>
      </c>
    </row>
    <row r="24" spans="1:6" x14ac:dyDescent="0.35">
      <c r="A24" t="s">
        <v>51</v>
      </c>
      <c r="B24" s="7">
        <v>80</v>
      </c>
      <c r="C24" s="7">
        <v>80</v>
      </c>
      <c r="D24" s="7">
        <v>70</v>
      </c>
      <c r="E24" s="7">
        <v>85</v>
      </c>
      <c r="F24" s="7">
        <v>40</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82</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34</v>
      </c>
      <c r="C6" s="8" t="s">
        <v>32</v>
      </c>
      <c r="D6" s="8" t="s">
        <v>32</v>
      </c>
      <c r="E6" s="8" t="s">
        <v>34</v>
      </c>
      <c r="F6" s="8" t="s">
        <v>32</v>
      </c>
    </row>
    <row r="7" spans="1:6" x14ac:dyDescent="0.35">
      <c r="A7" t="s">
        <v>33</v>
      </c>
      <c r="B7" s="8" t="s">
        <v>34</v>
      </c>
      <c r="C7" s="7">
        <v>5</v>
      </c>
      <c r="D7" s="8" t="s">
        <v>32</v>
      </c>
      <c r="E7" s="8" t="s">
        <v>34</v>
      </c>
      <c r="F7" s="8" t="s">
        <v>32</v>
      </c>
    </row>
    <row r="8" spans="1:6" x14ac:dyDescent="0.35">
      <c r="A8" t="s">
        <v>35</v>
      </c>
      <c r="B8" s="7">
        <v>20</v>
      </c>
      <c r="C8" s="7">
        <v>10</v>
      </c>
      <c r="D8" s="7">
        <v>20</v>
      </c>
      <c r="E8" s="7">
        <v>10</v>
      </c>
      <c r="F8" s="7">
        <v>5</v>
      </c>
    </row>
    <row r="9" spans="1:6" x14ac:dyDescent="0.35">
      <c r="A9" t="s">
        <v>36</v>
      </c>
      <c r="B9" s="7">
        <v>10</v>
      </c>
      <c r="C9" s="8" t="s">
        <v>34</v>
      </c>
      <c r="D9" s="8" t="s">
        <v>34</v>
      </c>
      <c r="E9" s="8" t="s">
        <v>34</v>
      </c>
      <c r="F9" s="8" t="s">
        <v>34</v>
      </c>
    </row>
    <row r="10" spans="1:6" x14ac:dyDescent="0.35">
      <c r="A10" t="s">
        <v>37</v>
      </c>
      <c r="B10" s="8" t="s">
        <v>34</v>
      </c>
      <c r="C10" s="8" t="s">
        <v>32</v>
      </c>
      <c r="D10" s="8" t="s">
        <v>32</v>
      </c>
      <c r="E10" s="8" t="s">
        <v>34</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32</v>
      </c>
    </row>
    <row r="14" spans="1:6" x14ac:dyDescent="0.35">
      <c r="A14" t="s">
        <v>41</v>
      </c>
      <c r="B14" s="7">
        <v>0</v>
      </c>
      <c r="C14" s="8" t="s">
        <v>34</v>
      </c>
      <c r="D14" s="7">
        <v>5</v>
      </c>
      <c r="E14" s="7">
        <v>15</v>
      </c>
      <c r="F14" s="8" t="s">
        <v>32</v>
      </c>
    </row>
    <row r="15" spans="1:6" x14ac:dyDescent="0.35">
      <c r="A15" t="s">
        <v>42</v>
      </c>
      <c r="B15" s="8" t="s">
        <v>32</v>
      </c>
      <c r="C15" s="8" t="s">
        <v>32</v>
      </c>
      <c r="D15" s="8" t="s">
        <v>32</v>
      </c>
      <c r="E15" s="8" t="s">
        <v>32</v>
      </c>
      <c r="F15" s="8" t="s">
        <v>32</v>
      </c>
    </row>
    <row r="16" spans="1:6" x14ac:dyDescent="0.35">
      <c r="A16" t="s">
        <v>43</v>
      </c>
      <c r="B16" s="7">
        <v>20</v>
      </c>
      <c r="C16" s="7">
        <v>10</v>
      </c>
      <c r="D16" s="7">
        <v>5</v>
      </c>
      <c r="E16" s="7">
        <v>20</v>
      </c>
      <c r="F16" s="7">
        <v>5</v>
      </c>
    </row>
    <row r="17" spans="1:6" x14ac:dyDescent="0.35">
      <c r="A17" t="s">
        <v>44</v>
      </c>
      <c r="B17" s="8" t="s">
        <v>32</v>
      </c>
      <c r="C17" s="8" t="s">
        <v>32</v>
      </c>
      <c r="D17" s="8" t="s">
        <v>32</v>
      </c>
      <c r="E17" s="8" t="s">
        <v>32</v>
      </c>
      <c r="F17" s="8" t="s">
        <v>32</v>
      </c>
    </row>
    <row r="18" spans="1:6" x14ac:dyDescent="0.35">
      <c r="A18" t="s">
        <v>45</v>
      </c>
      <c r="B18" s="8" t="s">
        <v>34</v>
      </c>
      <c r="C18" s="8" t="s">
        <v>32</v>
      </c>
      <c r="D18" s="8" t="s">
        <v>32</v>
      </c>
      <c r="E18" s="8" t="s">
        <v>34</v>
      </c>
      <c r="F18" s="8" t="s">
        <v>32</v>
      </c>
    </row>
    <row r="19" spans="1:6" x14ac:dyDescent="0.35">
      <c r="A19" t="s">
        <v>46</v>
      </c>
      <c r="B19" s="7">
        <v>10</v>
      </c>
      <c r="C19" s="8" t="s">
        <v>32</v>
      </c>
      <c r="D19" s="8" t="s">
        <v>34</v>
      </c>
      <c r="E19" s="8" t="s">
        <v>34</v>
      </c>
      <c r="F19" s="7">
        <v>10</v>
      </c>
    </row>
    <row r="20" spans="1:6" x14ac:dyDescent="0.35">
      <c r="A20" t="s">
        <v>47</v>
      </c>
      <c r="B20" s="7">
        <v>5</v>
      </c>
      <c r="C20" s="7">
        <v>15</v>
      </c>
      <c r="D20" s="8" t="s">
        <v>34</v>
      </c>
      <c r="E20" s="8" t="s">
        <v>32</v>
      </c>
      <c r="F20" s="8" t="s">
        <v>32</v>
      </c>
    </row>
    <row r="21" spans="1:6" x14ac:dyDescent="0.35">
      <c r="A21" t="s">
        <v>48</v>
      </c>
      <c r="B21" s="7">
        <v>5</v>
      </c>
      <c r="C21" s="8" t="s">
        <v>34</v>
      </c>
      <c r="D21" s="7">
        <v>5</v>
      </c>
      <c r="E21" s="7">
        <v>5</v>
      </c>
      <c r="F21" s="8" t="s">
        <v>34</v>
      </c>
    </row>
    <row r="22" spans="1:6" x14ac:dyDescent="0.35">
      <c r="A22" t="s">
        <v>49</v>
      </c>
      <c r="B22" s="8" t="s">
        <v>32</v>
      </c>
      <c r="C22" s="8" t="s">
        <v>32</v>
      </c>
      <c r="D22" s="8" t="s">
        <v>32</v>
      </c>
      <c r="E22" s="8" t="s">
        <v>34</v>
      </c>
      <c r="F22" s="8" t="s">
        <v>32</v>
      </c>
    </row>
    <row r="23" spans="1:6" x14ac:dyDescent="0.35">
      <c r="A23" s="9" t="s">
        <v>50</v>
      </c>
      <c r="B23" s="10" t="s">
        <v>32</v>
      </c>
      <c r="C23" s="10" t="s">
        <v>32</v>
      </c>
      <c r="D23" s="10" t="s">
        <v>32</v>
      </c>
      <c r="E23" s="10" t="s">
        <v>32</v>
      </c>
      <c r="F23" s="10" t="s">
        <v>32</v>
      </c>
    </row>
    <row r="24" spans="1:6" x14ac:dyDescent="0.35">
      <c r="A24" t="s">
        <v>51</v>
      </c>
      <c r="B24" s="7">
        <v>80</v>
      </c>
      <c r="C24" s="7">
        <v>55</v>
      </c>
      <c r="D24" s="7">
        <v>45</v>
      </c>
      <c r="E24" s="7">
        <v>60</v>
      </c>
      <c r="F24" s="7">
        <v>25</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52</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34</v>
      </c>
      <c r="C6" s="8" t="s">
        <v>34</v>
      </c>
      <c r="D6" s="7">
        <v>10</v>
      </c>
      <c r="E6" s="8" t="s">
        <v>34</v>
      </c>
      <c r="F6" s="7">
        <v>5</v>
      </c>
    </row>
    <row r="7" spans="1:6" x14ac:dyDescent="0.35">
      <c r="A7" t="s">
        <v>33</v>
      </c>
      <c r="B7" s="8" t="s">
        <v>32</v>
      </c>
      <c r="C7" s="8" t="s">
        <v>34</v>
      </c>
      <c r="D7" s="7">
        <v>10</v>
      </c>
      <c r="E7" s="7">
        <v>5</v>
      </c>
      <c r="F7" s="7">
        <v>5</v>
      </c>
    </row>
    <row r="8" spans="1:6" x14ac:dyDescent="0.35">
      <c r="A8" t="s">
        <v>35</v>
      </c>
      <c r="B8" s="7">
        <v>30</v>
      </c>
      <c r="C8" s="7">
        <v>30</v>
      </c>
      <c r="D8" s="7">
        <v>25</v>
      </c>
      <c r="E8" s="7">
        <v>35</v>
      </c>
      <c r="F8" s="7">
        <v>30</v>
      </c>
    </row>
    <row r="9" spans="1:6" x14ac:dyDescent="0.35">
      <c r="A9" t="s">
        <v>36</v>
      </c>
      <c r="B9" s="7">
        <v>5</v>
      </c>
      <c r="C9" s="7">
        <v>10</v>
      </c>
      <c r="D9" s="7">
        <v>15</v>
      </c>
      <c r="E9" s="8" t="s">
        <v>34</v>
      </c>
      <c r="F9" s="7">
        <v>5</v>
      </c>
    </row>
    <row r="10" spans="1:6" x14ac:dyDescent="0.35">
      <c r="A10" t="s">
        <v>37</v>
      </c>
      <c r="B10" s="8" t="s">
        <v>34</v>
      </c>
      <c r="C10" s="7">
        <v>0</v>
      </c>
      <c r="D10" s="7">
        <v>5</v>
      </c>
      <c r="E10" s="8" t="s">
        <v>32</v>
      </c>
      <c r="F10" s="7">
        <v>0</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7">
        <v>5</v>
      </c>
      <c r="F13" s="8" t="s">
        <v>32</v>
      </c>
    </row>
    <row r="14" spans="1:6" x14ac:dyDescent="0.35">
      <c r="A14" t="s">
        <v>41</v>
      </c>
      <c r="B14" s="8" t="s">
        <v>34</v>
      </c>
      <c r="C14" s="8" t="s">
        <v>34</v>
      </c>
      <c r="D14" s="7">
        <v>15</v>
      </c>
      <c r="E14" s="7">
        <v>5</v>
      </c>
      <c r="F14" s="7">
        <v>5</v>
      </c>
    </row>
    <row r="15" spans="1:6" x14ac:dyDescent="0.35">
      <c r="A15" t="s">
        <v>42</v>
      </c>
      <c r="B15" s="8" t="s">
        <v>32</v>
      </c>
      <c r="C15" s="8" t="s">
        <v>32</v>
      </c>
      <c r="D15" s="8" t="s">
        <v>32</v>
      </c>
      <c r="E15" s="8" t="s">
        <v>32</v>
      </c>
      <c r="F15" s="8" t="s">
        <v>32</v>
      </c>
    </row>
    <row r="16" spans="1:6" x14ac:dyDescent="0.35">
      <c r="A16" t="s">
        <v>43</v>
      </c>
      <c r="B16" s="7">
        <v>30</v>
      </c>
      <c r="C16" s="7">
        <v>40</v>
      </c>
      <c r="D16" s="7">
        <v>25</v>
      </c>
      <c r="E16" s="7">
        <v>30</v>
      </c>
      <c r="F16" s="7">
        <v>25</v>
      </c>
    </row>
    <row r="17" spans="1:6" x14ac:dyDescent="0.35">
      <c r="A17" t="s">
        <v>44</v>
      </c>
      <c r="B17" s="8" t="s">
        <v>32</v>
      </c>
      <c r="C17" s="8" t="s">
        <v>32</v>
      </c>
      <c r="D17" s="8" t="s">
        <v>32</v>
      </c>
      <c r="E17" s="8" t="s">
        <v>32</v>
      </c>
      <c r="F17" s="8" t="s">
        <v>32</v>
      </c>
    </row>
    <row r="18" spans="1:6" x14ac:dyDescent="0.35">
      <c r="A18" t="s">
        <v>45</v>
      </c>
      <c r="B18" s="8" t="s">
        <v>32</v>
      </c>
      <c r="C18" s="7">
        <v>10</v>
      </c>
      <c r="D18" s="7">
        <v>5</v>
      </c>
      <c r="E18" s="8" t="s">
        <v>34</v>
      </c>
      <c r="F18" s="8" t="s">
        <v>32</v>
      </c>
    </row>
    <row r="19" spans="1:6" x14ac:dyDescent="0.35">
      <c r="A19" t="s">
        <v>46</v>
      </c>
      <c r="B19" s="8" t="s">
        <v>32</v>
      </c>
      <c r="C19" s="7">
        <v>15</v>
      </c>
      <c r="D19" s="7">
        <v>15</v>
      </c>
      <c r="E19" s="8" t="s">
        <v>34</v>
      </c>
      <c r="F19" s="8" t="s">
        <v>34</v>
      </c>
    </row>
    <row r="20" spans="1:6" x14ac:dyDescent="0.35">
      <c r="A20" t="s">
        <v>47</v>
      </c>
      <c r="B20" s="8" t="s">
        <v>32</v>
      </c>
      <c r="C20" s="7">
        <v>10</v>
      </c>
      <c r="D20" s="8" t="s">
        <v>32</v>
      </c>
      <c r="E20" s="8" t="s">
        <v>32</v>
      </c>
      <c r="F20" s="8" t="s">
        <v>32</v>
      </c>
    </row>
    <row r="21" spans="1:6" x14ac:dyDescent="0.35">
      <c r="A21" t="s">
        <v>48</v>
      </c>
      <c r="B21" s="7">
        <v>5</v>
      </c>
      <c r="C21" s="7">
        <v>10</v>
      </c>
      <c r="D21" s="7">
        <v>10</v>
      </c>
      <c r="E21" s="7">
        <v>10</v>
      </c>
      <c r="F21" s="8" t="s">
        <v>34</v>
      </c>
    </row>
    <row r="22" spans="1:6" x14ac:dyDescent="0.35">
      <c r="A22" t="s">
        <v>49</v>
      </c>
      <c r="B22" s="7">
        <v>5</v>
      </c>
      <c r="C22" s="8" t="s">
        <v>34</v>
      </c>
      <c r="D22" s="7">
        <v>10</v>
      </c>
      <c r="E22" s="7">
        <v>5</v>
      </c>
      <c r="F22" s="8" t="s">
        <v>34</v>
      </c>
    </row>
    <row r="23" spans="1:6" x14ac:dyDescent="0.35">
      <c r="A23" s="9" t="s">
        <v>50</v>
      </c>
      <c r="B23" s="11">
        <v>5</v>
      </c>
      <c r="C23" s="10" t="s">
        <v>32</v>
      </c>
      <c r="D23" s="10" t="s">
        <v>32</v>
      </c>
      <c r="E23" s="10" t="s">
        <v>34</v>
      </c>
      <c r="F23" s="10" t="s">
        <v>32</v>
      </c>
    </row>
    <row r="24" spans="1:6" x14ac:dyDescent="0.35">
      <c r="A24" t="s">
        <v>51</v>
      </c>
      <c r="B24" s="7">
        <v>90</v>
      </c>
      <c r="C24" s="7">
        <v>130</v>
      </c>
      <c r="D24" s="7">
        <v>150</v>
      </c>
      <c r="E24" s="7">
        <v>105</v>
      </c>
      <c r="F24" s="7">
        <v>85</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53</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10</v>
      </c>
      <c r="C6" s="7">
        <v>5</v>
      </c>
      <c r="D6" s="8" t="s">
        <v>34</v>
      </c>
      <c r="E6" s="8" t="s">
        <v>32</v>
      </c>
      <c r="F6" s="8" t="s">
        <v>32</v>
      </c>
    </row>
    <row r="7" spans="1:6" x14ac:dyDescent="0.35">
      <c r="A7" t="s">
        <v>33</v>
      </c>
      <c r="B7" s="7">
        <v>5</v>
      </c>
      <c r="C7" s="7">
        <v>0</v>
      </c>
      <c r="D7" s="8" t="s">
        <v>34</v>
      </c>
      <c r="E7" s="7">
        <v>0</v>
      </c>
      <c r="F7" s="8" t="s">
        <v>34</v>
      </c>
    </row>
    <row r="8" spans="1:6" x14ac:dyDescent="0.35">
      <c r="A8" t="s">
        <v>35</v>
      </c>
      <c r="B8" s="7">
        <v>20</v>
      </c>
      <c r="C8" s="7">
        <v>10</v>
      </c>
      <c r="D8" s="7">
        <v>5</v>
      </c>
      <c r="E8" s="7">
        <v>5</v>
      </c>
      <c r="F8" s="7">
        <v>10</v>
      </c>
    </row>
    <row r="9" spans="1:6" x14ac:dyDescent="0.35">
      <c r="A9" t="s">
        <v>36</v>
      </c>
      <c r="B9" s="7">
        <v>10</v>
      </c>
      <c r="C9" s="7">
        <v>25</v>
      </c>
      <c r="D9" s="7">
        <v>10</v>
      </c>
      <c r="E9" s="7">
        <v>0</v>
      </c>
      <c r="F9" s="7">
        <v>0</v>
      </c>
    </row>
    <row r="10" spans="1:6" x14ac:dyDescent="0.35">
      <c r="A10" t="s">
        <v>37</v>
      </c>
      <c r="B10" s="8" t="s">
        <v>32</v>
      </c>
      <c r="C10" s="8" t="s">
        <v>32</v>
      </c>
      <c r="D10" s="8" t="s">
        <v>32</v>
      </c>
      <c r="E10" s="8" t="s">
        <v>32</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32</v>
      </c>
    </row>
    <row r="14" spans="1:6" x14ac:dyDescent="0.35">
      <c r="A14" t="s">
        <v>41</v>
      </c>
      <c r="B14" s="8" t="s">
        <v>34</v>
      </c>
      <c r="C14" s="7">
        <v>25</v>
      </c>
      <c r="D14" s="7">
        <v>0</v>
      </c>
      <c r="E14" s="8" t="s">
        <v>32</v>
      </c>
      <c r="F14" s="8" t="s">
        <v>34</v>
      </c>
    </row>
    <row r="15" spans="1:6" x14ac:dyDescent="0.35">
      <c r="A15" t="s">
        <v>42</v>
      </c>
      <c r="B15" s="8" t="s">
        <v>32</v>
      </c>
      <c r="C15" s="8" t="s">
        <v>32</v>
      </c>
      <c r="D15" s="8" t="s">
        <v>32</v>
      </c>
      <c r="E15" s="8" t="s">
        <v>32</v>
      </c>
      <c r="F15" s="8" t="s">
        <v>32</v>
      </c>
    </row>
    <row r="16" spans="1:6" x14ac:dyDescent="0.35">
      <c r="A16" t="s">
        <v>43</v>
      </c>
      <c r="B16" s="7">
        <v>25</v>
      </c>
      <c r="C16" s="7">
        <v>15</v>
      </c>
      <c r="D16" s="7">
        <v>10</v>
      </c>
      <c r="E16" s="7">
        <v>5</v>
      </c>
      <c r="F16" s="7">
        <v>15</v>
      </c>
    </row>
    <row r="17" spans="1:6" x14ac:dyDescent="0.35">
      <c r="A17" t="s">
        <v>44</v>
      </c>
      <c r="B17" s="8" t="s">
        <v>32</v>
      </c>
      <c r="C17" s="8" t="s">
        <v>32</v>
      </c>
      <c r="D17" s="8" t="s">
        <v>32</v>
      </c>
      <c r="E17" s="8" t="s">
        <v>32</v>
      </c>
      <c r="F17" s="8" t="s">
        <v>32</v>
      </c>
    </row>
    <row r="18" spans="1:6" x14ac:dyDescent="0.35">
      <c r="A18" t="s">
        <v>45</v>
      </c>
      <c r="B18" s="8" t="s">
        <v>34</v>
      </c>
      <c r="C18" s="8" t="s">
        <v>34</v>
      </c>
      <c r="D18" s="8" t="s">
        <v>34</v>
      </c>
      <c r="E18" s="8" t="s">
        <v>34</v>
      </c>
      <c r="F18" s="7">
        <v>5</v>
      </c>
    </row>
    <row r="19" spans="1:6" x14ac:dyDescent="0.35">
      <c r="A19" t="s">
        <v>46</v>
      </c>
      <c r="B19" s="7">
        <v>5</v>
      </c>
      <c r="C19" s="7">
        <v>5</v>
      </c>
      <c r="D19" s="7">
        <v>5</v>
      </c>
      <c r="E19" s="7">
        <v>5</v>
      </c>
      <c r="F19" s="7">
        <v>0</v>
      </c>
    </row>
    <row r="20" spans="1:6" x14ac:dyDescent="0.35">
      <c r="A20" t="s">
        <v>47</v>
      </c>
      <c r="B20" s="7">
        <v>10</v>
      </c>
      <c r="C20" s="7">
        <v>15</v>
      </c>
      <c r="D20" s="8" t="s">
        <v>32</v>
      </c>
      <c r="E20" s="8" t="s">
        <v>32</v>
      </c>
      <c r="F20" s="7">
        <v>5</v>
      </c>
    </row>
    <row r="21" spans="1:6" x14ac:dyDescent="0.35">
      <c r="A21" t="s">
        <v>48</v>
      </c>
      <c r="B21" s="7">
        <v>0</v>
      </c>
      <c r="C21" s="7">
        <v>5</v>
      </c>
      <c r="D21" s="8" t="s">
        <v>34</v>
      </c>
      <c r="E21" s="8" t="s">
        <v>34</v>
      </c>
      <c r="F21" s="7">
        <v>5</v>
      </c>
    </row>
    <row r="22" spans="1:6" x14ac:dyDescent="0.35">
      <c r="A22" t="s">
        <v>49</v>
      </c>
      <c r="B22" s="7">
        <v>5</v>
      </c>
      <c r="C22" s="7">
        <v>5</v>
      </c>
      <c r="D22" s="8" t="s">
        <v>34</v>
      </c>
      <c r="E22" s="8" t="s">
        <v>34</v>
      </c>
      <c r="F22" s="7">
        <v>10</v>
      </c>
    </row>
    <row r="23" spans="1:6" x14ac:dyDescent="0.35">
      <c r="A23" s="9" t="s">
        <v>50</v>
      </c>
      <c r="B23" s="11">
        <v>0</v>
      </c>
      <c r="C23" s="10" t="s">
        <v>32</v>
      </c>
      <c r="D23" s="11">
        <v>0</v>
      </c>
      <c r="E23" s="10" t="s">
        <v>32</v>
      </c>
      <c r="F23" s="10" t="s">
        <v>32</v>
      </c>
    </row>
    <row r="24" spans="1:6" x14ac:dyDescent="0.35">
      <c r="A24" t="s">
        <v>51</v>
      </c>
      <c r="B24" s="7">
        <v>100</v>
      </c>
      <c r="C24" s="7">
        <v>115</v>
      </c>
      <c r="D24" s="7">
        <v>45</v>
      </c>
      <c r="E24" s="7">
        <v>25</v>
      </c>
      <c r="F24" s="7">
        <v>55</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54</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32</v>
      </c>
      <c r="C6" s="8" t="s">
        <v>32</v>
      </c>
      <c r="D6" s="8" t="s">
        <v>32</v>
      </c>
      <c r="E6" s="8" t="s">
        <v>32</v>
      </c>
      <c r="F6" s="8" t="s">
        <v>32</v>
      </c>
    </row>
    <row r="7" spans="1:6" x14ac:dyDescent="0.35">
      <c r="A7" t="s">
        <v>33</v>
      </c>
      <c r="B7" s="8" t="s">
        <v>34</v>
      </c>
      <c r="C7" s="7">
        <v>0</v>
      </c>
      <c r="D7" s="8" t="s">
        <v>34</v>
      </c>
      <c r="E7" s="8" t="s">
        <v>32</v>
      </c>
      <c r="F7" s="8" t="s">
        <v>32</v>
      </c>
    </row>
    <row r="8" spans="1:6" x14ac:dyDescent="0.35">
      <c r="A8" t="s">
        <v>35</v>
      </c>
      <c r="B8" s="8" t="s">
        <v>34</v>
      </c>
      <c r="C8" s="8" t="s">
        <v>34</v>
      </c>
      <c r="D8" s="8" t="s">
        <v>34</v>
      </c>
      <c r="E8" s="8" t="s">
        <v>34</v>
      </c>
      <c r="F8" s="7">
        <v>0</v>
      </c>
    </row>
    <row r="9" spans="1:6" x14ac:dyDescent="0.35">
      <c r="A9" t="s">
        <v>36</v>
      </c>
      <c r="B9" s="8" t="s">
        <v>34</v>
      </c>
      <c r="C9" s="8" t="s">
        <v>32</v>
      </c>
      <c r="D9" s="8" t="s">
        <v>34</v>
      </c>
      <c r="E9" s="8" t="s">
        <v>32</v>
      </c>
      <c r="F9" s="8" t="s">
        <v>32</v>
      </c>
    </row>
    <row r="10" spans="1:6" x14ac:dyDescent="0.35">
      <c r="A10" t="s">
        <v>37</v>
      </c>
      <c r="B10" s="8" t="s">
        <v>34</v>
      </c>
      <c r="C10" s="8" t="s">
        <v>34</v>
      </c>
      <c r="D10" s="8" t="s">
        <v>32</v>
      </c>
      <c r="E10" s="8" t="s">
        <v>34</v>
      </c>
      <c r="F10" s="8" t="s">
        <v>34</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32</v>
      </c>
    </row>
    <row r="14" spans="1:6" x14ac:dyDescent="0.35">
      <c r="A14" t="s">
        <v>41</v>
      </c>
      <c r="B14" s="8" t="s">
        <v>34</v>
      </c>
      <c r="C14" s="8" t="s">
        <v>32</v>
      </c>
      <c r="D14" s="8" t="s">
        <v>32</v>
      </c>
      <c r="E14" s="8" t="s">
        <v>32</v>
      </c>
      <c r="F14" s="8" t="s">
        <v>34</v>
      </c>
    </row>
    <row r="15" spans="1:6" x14ac:dyDescent="0.35">
      <c r="A15" t="s">
        <v>42</v>
      </c>
      <c r="B15" s="8" t="s">
        <v>32</v>
      </c>
      <c r="C15" s="8" t="s">
        <v>32</v>
      </c>
      <c r="D15" s="8" t="s">
        <v>32</v>
      </c>
      <c r="E15" s="8" t="s">
        <v>32</v>
      </c>
      <c r="F15" s="8" t="s">
        <v>32</v>
      </c>
    </row>
    <row r="16" spans="1:6" x14ac:dyDescent="0.35">
      <c r="A16" t="s">
        <v>43</v>
      </c>
      <c r="B16" s="8" t="s">
        <v>34</v>
      </c>
      <c r="C16" s="8" t="s">
        <v>34</v>
      </c>
      <c r="D16" s="8" t="s">
        <v>34</v>
      </c>
      <c r="E16" s="8" t="s">
        <v>34</v>
      </c>
      <c r="F16" s="8" t="s">
        <v>32</v>
      </c>
    </row>
    <row r="17" spans="1:6" x14ac:dyDescent="0.35">
      <c r="A17" t="s">
        <v>44</v>
      </c>
      <c r="B17" s="8" t="s">
        <v>32</v>
      </c>
      <c r="C17" s="8" t="s">
        <v>32</v>
      </c>
      <c r="D17" s="8" t="s">
        <v>32</v>
      </c>
      <c r="E17" s="8" t="s">
        <v>32</v>
      </c>
      <c r="F17" s="8" t="s">
        <v>32</v>
      </c>
    </row>
    <row r="18" spans="1:6" x14ac:dyDescent="0.35">
      <c r="A18" t="s">
        <v>45</v>
      </c>
      <c r="B18" s="8" t="s">
        <v>32</v>
      </c>
      <c r="C18" s="8" t="s">
        <v>34</v>
      </c>
      <c r="D18" s="8" t="s">
        <v>32</v>
      </c>
      <c r="E18" s="8" t="s">
        <v>34</v>
      </c>
      <c r="F18" s="8" t="s">
        <v>32</v>
      </c>
    </row>
    <row r="19" spans="1:6" x14ac:dyDescent="0.35">
      <c r="A19" t="s">
        <v>46</v>
      </c>
      <c r="B19" s="8" t="s">
        <v>34</v>
      </c>
      <c r="C19" s="8" t="s">
        <v>34</v>
      </c>
      <c r="D19" s="8" t="s">
        <v>34</v>
      </c>
      <c r="E19" s="8" t="s">
        <v>32</v>
      </c>
      <c r="F19" s="8" t="s">
        <v>32</v>
      </c>
    </row>
    <row r="20" spans="1:6" x14ac:dyDescent="0.35">
      <c r="A20" t="s">
        <v>47</v>
      </c>
      <c r="B20" s="8" t="s">
        <v>32</v>
      </c>
      <c r="C20" s="8" t="s">
        <v>32</v>
      </c>
      <c r="D20" s="8" t="s">
        <v>32</v>
      </c>
      <c r="E20" s="8" t="s">
        <v>32</v>
      </c>
      <c r="F20" s="8" t="s">
        <v>34</v>
      </c>
    </row>
    <row r="21" spans="1:6" x14ac:dyDescent="0.35">
      <c r="A21" t="s">
        <v>48</v>
      </c>
      <c r="B21" s="8" t="s">
        <v>34</v>
      </c>
      <c r="C21" s="8" t="s">
        <v>32</v>
      </c>
      <c r="D21" s="8" t="s">
        <v>34</v>
      </c>
      <c r="E21" s="8" t="s">
        <v>32</v>
      </c>
      <c r="F21" s="8" t="s">
        <v>32</v>
      </c>
    </row>
    <row r="22" spans="1:6" x14ac:dyDescent="0.35">
      <c r="A22" t="s">
        <v>49</v>
      </c>
      <c r="B22" s="8" t="s">
        <v>32</v>
      </c>
      <c r="C22" s="8" t="s">
        <v>32</v>
      </c>
      <c r="D22" s="8" t="s">
        <v>34</v>
      </c>
      <c r="E22" s="8" t="s">
        <v>34</v>
      </c>
      <c r="F22" s="8" t="s">
        <v>32</v>
      </c>
    </row>
    <row r="23" spans="1:6" x14ac:dyDescent="0.35">
      <c r="A23" s="9" t="s">
        <v>50</v>
      </c>
      <c r="B23" s="10" t="s">
        <v>32</v>
      </c>
      <c r="C23" s="10" t="s">
        <v>32</v>
      </c>
      <c r="D23" s="10" t="s">
        <v>32</v>
      </c>
      <c r="E23" s="10" t="s">
        <v>32</v>
      </c>
      <c r="F23" s="10" t="s">
        <v>32</v>
      </c>
    </row>
    <row r="24" spans="1:6" x14ac:dyDescent="0.35">
      <c r="A24" t="s">
        <v>51</v>
      </c>
      <c r="B24" s="7">
        <v>20</v>
      </c>
      <c r="C24" s="7">
        <v>10</v>
      </c>
      <c r="D24" s="7">
        <v>10</v>
      </c>
      <c r="E24" s="7">
        <v>15</v>
      </c>
      <c r="F24" s="7">
        <v>5</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55</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10</v>
      </c>
      <c r="C6" s="7">
        <v>25</v>
      </c>
      <c r="D6" s="8" t="s">
        <v>34</v>
      </c>
      <c r="E6" s="7">
        <v>10</v>
      </c>
      <c r="F6" s="7">
        <v>0</v>
      </c>
    </row>
    <row r="7" spans="1:6" x14ac:dyDescent="0.35">
      <c r="A7" t="s">
        <v>33</v>
      </c>
      <c r="B7" s="7">
        <v>30</v>
      </c>
      <c r="C7" s="7">
        <v>15</v>
      </c>
      <c r="D7" s="7">
        <v>25</v>
      </c>
      <c r="E7" s="7">
        <v>10</v>
      </c>
      <c r="F7" s="7">
        <v>5</v>
      </c>
    </row>
    <row r="8" spans="1:6" x14ac:dyDescent="0.35">
      <c r="A8" t="s">
        <v>35</v>
      </c>
      <c r="B8" s="7">
        <v>45</v>
      </c>
      <c r="C8" s="7">
        <v>55</v>
      </c>
      <c r="D8" s="7">
        <v>50</v>
      </c>
      <c r="E8" s="7">
        <v>30</v>
      </c>
      <c r="F8" s="7">
        <v>45</v>
      </c>
    </row>
    <row r="9" spans="1:6" x14ac:dyDescent="0.35">
      <c r="A9" t="s">
        <v>36</v>
      </c>
      <c r="B9" s="7">
        <v>10</v>
      </c>
      <c r="C9" s="7">
        <v>10</v>
      </c>
      <c r="D9" s="7">
        <v>15</v>
      </c>
      <c r="E9" s="7">
        <v>20</v>
      </c>
      <c r="F9" s="8" t="s">
        <v>32</v>
      </c>
    </row>
    <row r="10" spans="1:6" x14ac:dyDescent="0.35">
      <c r="A10" t="s">
        <v>37</v>
      </c>
      <c r="B10" s="8" t="s">
        <v>32</v>
      </c>
      <c r="C10" s="7">
        <v>10</v>
      </c>
      <c r="D10" s="7">
        <v>0</v>
      </c>
      <c r="E10" s="8" t="s">
        <v>32</v>
      </c>
      <c r="F10" s="8" t="s">
        <v>32</v>
      </c>
    </row>
    <row r="11" spans="1:6" x14ac:dyDescent="0.35">
      <c r="A11" t="s">
        <v>38</v>
      </c>
      <c r="B11" s="8" t="s">
        <v>32</v>
      </c>
      <c r="C11" s="8" t="s">
        <v>32</v>
      </c>
      <c r="D11" s="7">
        <v>0</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32</v>
      </c>
    </row>
    <row r="14" spans="1:6" x14ac:dyDescent="0.35">
      <c r="A14" t="s">
        <v>41</v>
      </c>
      <c r="B14" s="7">
        <v>5</v>
      </c>
      <c r="C14" s="7">
        <v>25</v>
      </c>
      <c r="D14" s="8" t="s">
        <v>32</v>
      </c>
      <c r="E14" s="7">
        <v>15</v>
      </c>
      <c r="F14" s="7">
        <v>15</v>
      </c>
    </row>
    <row r="15" spans="1:6" x14ac:dyDescent="0.35">
      <c r="A15" t="s">
        <v>42</v>
      </c>
      <c r="B15" s="8" t="s">
        <v>32</v>
      </c>
      <c r="C15" s="8" t="s">
        <v>32</v>
      </c>
      <c r="D15" s="8" t="s">
        <v>32</v>
      </c>
      <c r="E15" s="8" t="s">
        <v>32</v>
      </c>
      <c r="F15" s="8" t="s">
        <v>32</v>
      </c>
    </row>
    <row r="16" spans="1:6" x14ac:dyDescent="0.35">
      <c r="A16" t="s">
        <v>43</v>
      </c>
      <c r="B16" s="7">
        <v>45</v>
      </c>
      <c r="C16" s="7">
        <v>55</v>
      </c>
      <c r="D16" s="7">
        <v>45</v>
      </c>
      <c r="E16" s="7">
        <v>35</v>
      </c>
      <c r="F16" s="7">
        <v>45</v>
      </c>
    </row>
    <row r="17" spans="1:6" x14ac:dyDescent="0.35">
      <c r="A17" t="s">
        <v>44</v>
      </c>
      <c r="B17" s="8" t="s">
        <v>32</v>
      </c>
      <c r="C17" s="8" t="s">
        <v>32</v>
      </c>
      <c r="D17" s="8" t="s">
        <v>32</v>
      </c>
      <c r="E17" s="8" t="s">
        <v>32</v>
      </c>
      <c r="F17" s="8" t="s">
        <v>32</v>
      </c>
    </row>
    <row r="18" spans="1:6" x14ac:dyDescent="0.35">
      <c r="A18" t="s">
        <v>45</v>
      </c>
      <c r="B18" s="7">
        <v>15</v>
      </c>
      <c r="C18" s="7">
        <v>20</v>
      </c>
      <c r="D18" s="7">
        <v>35</v>
      </c>
      <c r="E18" s="7">
        <v>20</v>
      </c>
      <c r="F18" s="7">
        <v>25</v>
      </c>
    </row>
    <row r="19" spans="1:6" x14ac:dyDescent="0.35">
      <c r="A19" t="s">
        <v>46</v>
      </c>
      <c r="B19" s="7">
        <v>25</v>
      </c>
      <c r="C19" s="7">
        <v>15</v>
      </c>
      <c r="D19" s="7">
        <v>30</v>
      </c>
      <c r="E19" s="7">
        <v>10</v>
      </c>
      <c r="F19" s="7">
        <v>25</v>
      </c>
    </row>
    <row r="20" spans="1:6" x14ac:dyDescent="0.35">
      <c r="A20" t="s">
        <v>47</v>
      </c>
      <c r="B20" s="7">
        <v>5</v>
      </c>
      <c r="C20" s="7">
        <v>10</v>
      </c>
      <c r="D20" s="7">
        <v>20</v>
      </c>
      <c r="E20" s="7">
        <v>10</v>
      </c>
      <c r="F20" s="7">
        <v>20</v>
      </c>
    </row>
    <row r="21" spans="1:6" x14ac:dyDescent="0.35">
      <c r="A21" t="s">
        <v>48</v>
      </c>
      <c r="B21" s="7">
        <v>15</v>
      </c>
      <c r="C21" s="7">
        <v>10</v>
      </c>
      <c r="D21" s="7">
        <v>10</v>
      </c>
      <c r="E21" s="7">
        <v>10</v>
      </c>
      <c r="F21" s="8" t="s">
        <v>34</v>
      </c>
    </row>
    <row r="22" spans="1:6" x14ac:dyDescent="0.35">
      <c r="A22" t="s">
        <v>49</v>
      </c>
      <c r="B22" s="7">
        <v>10</v>
      </c>
      <c r="C22" s="7">
        <v>25</v>
      </c>
      <c r="D22" s="7">
        <v>15</v>
      </c>
      <c r="E22" s="8" t="s">
        <v>34</v>
      </c>
      <c r="F22" s="8" t="s">
        <v>34</v>
      </c>
    </row>
    <row r="23" spans="1:6" x14ac:dyDescent="0.35">
      <c r="A23" s="9" t="s">
        <v>50</v>
      </c>
      <c r="B23" s="10" t="s">
        <v>34</v>
      </c>
      <c r="C23" s="11">
        <v>10</v>
      </c>
      <c r="D23" s="10" t="s">
        <v>34</v>
      </c>
      <c r="E23" s="10" t="s">
        <v>34</v>
      </c>
      <c r="F23" s="11">
        <v>0</v>
      </c>
    </row>
    <row r="24" spans="1:6" x14ac:dyDescent="0.35">
      <c r="A24" t="s">
        <v>51</v>
      </c>
      <c r="B24" s="7">
        <v>220</v>
      </c>
      <c r="C24" s="7">
        <v>290</v>
      </c>
      <c r="D24" s="7">
        <v>245</v>
      </c>
      <c r="E24" s="7">
        <v>180</v>
      </c>
      <c r="F24" s="7">
        <v>190</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56</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7">
        <v>20</v>
      </c>
      <c r="C6" s="8" t="s">
        <v>34</v>
      </c>
      <c r="D6" s="8" t="s">
        <v>32</v>
      </c>
      <c r="E6" s="8" t="s">
        <v>34</v>
      </c>
      <c r="F6" s="8" t="s">
        <v>32</v>
      </c>
    </row>
    <row r="7" spans="1:6" x14ac:dyDescent="0.35">
      <c r="A7" t="s">
        <v>33</v>
      </c>
      <c r="B7" s="7">
        <v>5</v>
      </c>
      <c r="C7" s="8" t="s">
        <v>34</v>
      </c>
      <c r="D7" s="8" t="s">
        <v>34</v>
      </c>
      <c r="E7" s="7">
        <v>0</v>
      </c>
      <c r="F7" s="8" t="s">
        <v>32</v>
      </c>
    </row>
    <row r="8" spans="1:6" x14ac:dyDescent="0.35">
      <c r="A8" t="s">
        <v>35</v>
      </c>
      <c r="B8" s="7">
        <v>15</v>
      </c>
      <c r="C8" s="8" t="s">
        <v>34</v>
      </c>
      <c r="D8" s="8" t="s">
        <v>34</v>
      </c>
      <c r="E8" s="7">
        <v>10</v>
      </c>
      <c r="F8" s="8" t="s">
        <v>32</v>
      </c>
    </row>
    <row r="9" spans="1:6" x14ac:dyDescent="0.35">
      <c r="A9" t="s">
        <v>36</v>
      </c>
      <c r="B9" s="7">
        <v>5</v>
      </c>
      <c r="C9" s="8" t="s">
        <v>32</v>
      </c>
      <c r="D9" s="7">
        <v>0</v>
      </c>
      <c r="E9" s="8" t="s">
        <v>32</v>
      </c>
      <c r="F9" s="8" t="s">
        <v>32</v>
      </c>
    </row>
    <row r="10" spans="1:6" x14ac:dyDescent="0.35">
      <c r="A10" t="s">
        <v>37</v>
      </c>
      <c r="B10" s="7">
        <v>10</v>
      </c>
      <c r="C10" s="7">
        <v>5</v>
      </c>
      <c r="D10" s="8" t="s">
        <v>32</v>
      </c>
      <c r="E10" s="8" t="s">
        <v>32</v>
      </c>
      <c r="F10" s="8" t="s">
        <v>32</v>
      </c>
    </row>
    <row r="11" spans="1:6" x14ac:dyDescent="0.35">
      <c r="A11" t="s">
        <v>38</v>
      </c>
      <c r="B11" s="8" t="s">
        <v>32</v>
      </c>
      <c r="C11" s="8" t="s">
        <v>32</v>
      </c>
      <c r="D11" s="8" t="s">
        <v>32</v>
      </c>
      <c r="E11" s="8" t="s">
        <v>32</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34</v>
      </c>
    </row>
    <row r="14" spans="1:6" x14ac:dyDescent="0.35">
      <c r="A14" t="s">
        <v>41</v>
      </c>
      <c r="B14" s="7">
        <v>5</v>
      </c>
      <c r="C14" s="8" t="s">
        <v>34</v>
      </c>
      <c r="D14" s="7">
        <v>5</v>
      </c>
      <c r="E14" s="7">
        <v>5</v>
      </c>
      <c r="F14" s="7">
        <v>5</v>
      </c>
    </row>
    <row r="15" spans="1:6" x14ac:dyDescent="0.35">
      <c r="A15" t="s">
        <v>42</v>
      </c>
      <c r="B15" s="7">
        <v>5</v>
      </c>
      <c r="C15" s="8" t="s">
        <v>34</v>
      </c>
      <c r="D15" s="8" t="s">
        <v>34</v>
      </c>
      <c r="E15" s="7">
        <v>0</v>
      </c>
      <c r="F15" s="8" t="s">
        <v>32</v>
      </c>
    </row>
    <row r="16" spans="1:6" x14ac:dyDescent="0.35">
      <c r="A16" t="s">
        <v>43</v>
      </c>
      <c r="B16" s="7">
        <v>20</v>
      </c>
      <c r="C16" s="7">
        <v>5</v>
      </c>
      <c r="D16" s="7">
        <v>10</v>
      </c>
      <c r="E16" s="7">
        <v>10</v>
      </c>
      <c r="F16" s="8" t="s">
        <v>34</v>
      </c>
    </row>
    <row r="17" spans="1:6" x14ac:dyDescent="0.35">
      <c r="A17" t="s">
        <v>44</v>
      </c>
      <c r="B17" s="8" t="s">
        <v>32</v>
      </c>
      <c r="C17" s="8" t="s">
        <v>32</v>
      </c>
      <c r="D17" s="8" t="s">
        <v>32</v>
      </c>
      <c r="E17" s="8" t="s">
        <v>32</v>
      </c>
      <c r="F17" s="8" t="s">
        <v>32</v>
      </c>
    </row>
    <row r="18" spans="1:6" x14ac:dyDescent="0.35">
      <c r="A18" t="s">
        <v>45</v>
      </c>
      <c r="B18" s="7">
        <v>0</v>
      </c>
      <c r="C18" s="8" t="s">
        <v>32</v>
      </c>
      <c r="D18" s="8" t="s">
        <v>32</v>
      </c>
      <c r="E18" s="8" t="s">
        <v>32</v>
      </c>
      <c r="F18" s="8" t="s">
        <v>32</v>
      </c>
    </row>
    <row r="19" spans="1:6" x14ac:dyDescent="0.35">
      <c r="A19" t="s">
        <v>46</v>
      </c>
      <c r="B19" s="8" t="s">
        <v>32</v>
      </c>
      <c r="C19" s="7">
        <v>5</v>
      </c>
      <c r="D19" s="8" t="s">
        <v>34</v>
      </c>
      <c r="E19" s="8" t="s">
        <v>32</v>
      </c>
      <c r="F19" s="8" t="s">
        <v>32</v>
      </c>
    </row>
    <row r="20" spans="1:6" x14ac:dyDescent="0.35">
      <c r="A20" t="s">
        <v>47</v>
      </c>
      <c r="B20" s="8" t="s">
        <v>32</v>
      </c>
      <c r="C20" s="8" t="s">
        <v>34</v>
      </c>
      <c r="D20" s="8" t="s">
        <v>32</v>
      </c>
      <c r="E20" s="8" t="s">
        <v>32</v>
      </c>
      <c r="F20" s="8" t="s">
        <v>32</v>
      </c>
    </row>
    <row r="21" spans="1:6" x14ac:dyDescent="0.35">
      <c r="A21" t="s">
        <v>48</v>
      </c>
      <c r="B21" s="7">
        <v>5</v>
      </c>
      <c r="C21" s="8" t="s">
        <v>34</v>
      </c>
      <c r="D21" s="7">
        <v>5</v>
      </c>
      <c r="E21" s="7">
        <v>5</v>
      </c>
      <c r="F21" s="8" t="s">
        <v>32</v>
      </c>
    </row>
    <row r="22" spans="1:6" x14ac:dyDescent="0.35">
      <c r="A22" t="s">
        <v>49</v>
      </c>
      <c r="B22" s="7">
        <v>15</v>
      </c>
      <c r="C22" s="7">
        <v>10</v>
      </c>
      <c r="D22" s="7">
        <v>5</v>
      </c>
      <c r="E22" s="8" t="s">
        <v>32</v>
      </c>
      <c r="F22" s="7">
        <v>15</v>
      </c>
    </row>
    <row r="23" spans="1:6" x14ac:dyDescent="0.35">
      <c r="A23" s="9" t="s">
        <v>50</v>
      </c>
      <c r="B23" s="10" t="s">
        <v>32</v>
      </c>
      <c r="C23" s="10" t="s">
        <v>32</v>
      </c>
      <c r="D23" s="10" t="s">
        <v>32</v>
      </c>
      <c r="E23" s="10" t="s">
        <v>32</v>
      </c>
      <c r="F23" s="10" t="s">
        <v>32</v>
      </c>
    </row>
    <row r="24" spans="1:6" x14ac:dyDescent="0.35">
      <c r="A24" t="s">
        <v>51</v>
      </c>
      <c r="B24" s="7">
        <v>110</v>
      </c>
      <c r="C24" s="7">
        <v>45</v>
      </c>
      <c r="D24" s="7">
        <v>35</v>
      </c>
      <c r="E24" s="7">
        <v>35</v>
      </c>
      <c r="F24" s="7">
        <v>25</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5"/>
  <sheetViews>
    <sheetView workbookViewId="0"/>
  </sheetViews>
  <sheetFormatPr defaultRowHeight="15.5" x14ac:dyDescent="0.35"/>
  <cols>
    <col min="1" max="1" width="48.53515625" bestFit="1" customWidth="1"/>
    <col min="2" max="6" width="19.53515625" bestFit="1" customWidth="1"/>
  </cols>
  <sheetData>
    <row r="1" spans="1:6" ht="30" customHeight="1" x14ac:dyDescent="0.35">
      <c r="A1" s="12" t="s">
        <v>57</v>
      </c>
    </row>
    <row r="2" spans="1:6" x14ac:dyDescent="0.35">
      <c r="A2" t="s">
        <v>7</v>
      </c>
    </row>
    <row r="3" spans="1:6" x14ac:dyDescent="0.35">
      <c r="A3" s="2" t="str">
        <f>HYPERLINK("#'Notes'!A1", "Users are advised to review the notes contained in the 'Notes' worksheet.")</f>
        <v>Users are advised to review the notes contained in the 'Notes' worksheet.</v>
      </c>
    </row>
    <row r="4" spans="1:6" x14ac:dyDescent="0.35">
      <c r="A4" t="s">
        <v>24</v>
      </c>
    </row>
    <row r="5" spans="1:6" x14ac:dyDescent="0.35">
      <c r="A5" s="3" t="s">
        <v>25</v>
      </c>
      <c r="B5" s="3" t="s">
        <v>26</v>
      </c>
      <c r="C5" s="3" t="s">
        <v>27</v>
      </c>
      <c r="D5" s="3" t="s">
        <v>28</v>
      </c>
      <c r="E5" s="3" t="s">
        <v>29</v>
      </c>
      <c r="F5" s="3" t="s">
        <v>30</v>
      </c>
    </row>
    <row r="6" spans="1:6" x14ac:dyDescent="0.35">
      <c r="A6" t="s">
        <v>31</v>
      </c>
      <c r="B6" s="8" t="s">
        <v>32</v>
      </c>
      <c r="C6" s="8" t="s">
        <v>32</v>
      </c>
      <c r="D6" s="8" t="s">
        <v>32</v>
      </c>
      <c r="E6" s="8" t="s">
        <v>32</v>
      </c>
      <c r="F6" s="8" t="s">
        <v>32</v>
      </c>
    </row>
    <row r="7" spans="1:6" x14ac:dyDescent="0.35">
      <c r="A7" t="s">
        <v>33</v>
      </c>
      <c r="B7" s="8" t="s">
        <v>32</v>
      </c>
      <c r="C7" s="8" t="s">
        <v>32</v>
      </c>
      <c r="D7" s="8" t="s">
        <v>32</v>
      </c>
      <c r="E7" s="8" t="s">
        <v>32</v>
      </c>
      <c r="F7" s="8" t="s">
        <v>32</v>
      </c>
    </row>
    <row r="8" spans="1:6" x14ac:dyDescent="0.35">
      <c r="A8" t="s">
        <v>35</v>
      </c>
      <c r="B8" s="8" t="s">
        <v>32</v>
      </c>
      <c r="C8" s="8" t="s">
        <v>34</v>
      </c>
      <c r="D8" s="8" t="s">
        <v>34</v>
      </c>
      <c r="E8" s="8" t="s">
        <v>34</v>
      </c>
      <c r="F8" s="8" t="s">
        <v>34</v>
      </c>
    </row>
    <row r="9" spans="1:6" x14ac:dyDescent="0.35">
      <c r="A9" t="s">
        <v>36</v>
      </c>
      <c r="B9" s="8" t="s">
        <v>34</v>
      </c>
      <c r="C9" s="7">
        <v>0</v>
      </c>
      <c r="D9" s="8" t="s">
        <v>32</v>
      </c>
      <c r="E9" s="8" t="s">
        <v>32</v>
      </c>
      <c r="F9" s="8" t="s">
        <v>32</v>
      </c>
    </row>
    <row r="10" spans="1:6" x14ac:dyDescent="0.35">
      <c r="A10" t="s">
        <v>37</v>
      </c>
      <c r="B10" s="8" t="s">
        <v>32</v>
      </c>
      <c r="C10" s="8" t="s">
        <v>32</v>
      </c>
      <c r="D10" s="8" t="s">
        <v>32</v>
      </c>
      <c r="E10" s="8" t="s">
        <v>32</v>
      </c>
      <c r="F10" s="8" t="s">
        <v>32</v>
      </c>
    </row>
    <row r="11" spans="1:6" x14ac:dyDescent="0.35">
      <c r="A11" t="s">
        <v>38</v>
      </c>
      <c r="B11" s="8" t="s">
        <v>32</v>
      </c>
      <c r="C11" s="8" t="s">
        <v>32</v>
      </c>
      <c r="D11" s="8" t="s">
        <v>32</v>
      </c>
      <c r="E11" s="7">
        <v>0</v>
      </c>
      <c r="F11" s="8" t="s">
        <v>32</v>
      </c>
    </row>
    <row r="12" spans="1:6" x14ac:dyDescent="0.35">
      <c r="A12" t="s">
        <v>39</v>
      </c>
      <c r="B12" s="8" t="s">
        <v>32</v>
      </c>
      <c r="C12" s="8" t="s">
        <v>32</v>
      </c>
      <c r="D12" s="8" t="s">
        <v>32</v>
      </c>
      <c r="E12" s="8" t="s">
        <v>32</v>
      </c>
      <c r="F12" s="8" t="s">
        <v>32</v>
      </c>
    </row>
    <row r="13" spans="1:6" x14ac:dyDescent="0.35">
      <c r="A13" t="s">
        <v>40</v>
      </c>
      <c r="B13" s="8" t="s">
        <v>32</v>
      </c>
      <c r="C13" s="8" t="s">
        <v>32</v>
      </c>
      <c r="D13" s="8" t="s">
        <v>32</v>
      </c>
      <c r="E13" s="8" t="s">
        <v>32</v>
      </c>
      <c r="F13" s="8" t="s">
        <v>32</v>
      </c>
    </row>
    <row r="14" spans="1:6" x14ac:dyDescent="0.35">
      <c r="A14" t="s">
        <v>41</v>
      </c>
      <c r="B14" s="8" t="s">
        <v>32</v>
      </c>
      <c r="C14" s="8" t="s">
        <v>32</v>
      </c>
      <c r="D14" s="8" t="s">
        <v>34</v>
      </c>
      <c r="E14" s="8" t="s">
        <v>32</v>
      </c>
      <c r="F14" s="8" t="s">
        <v>32</v>
      </c>
    </row>
    <row r="15" spans="1:6" x14ac:dyDescent="0.35">
      <c r="A15" t="s">
        <v>42</v>
      </c>
      <c r="B15" s="8" t="s">
        <v>32</v>
      </c>
      <c r="C15" s="8" t="s">
        <v>32</v>
      </c>
      <c r="D15" s="8" t="s">
        <v>32</v>
      </c>
      <c r="E15" s="8" t="s">
        <v>32</v>
      </c>
      <c r="F15" s="8" t="s">
        <v>32</v>
      </c>
    </row>
    <row r="16" spans="1:6" x14ac:dyDescent="0.35">
      <c r="A16" t="s">
        <v>43</v>
      </c>
      <c r="B16" s="8" t="s">
        <v>34</v>
      </c>
      <c r="C16" s="8" t="s">
        <v>34</v>
      </c>
      <c r="D16" s="8" t="s">
        <v>34</v>
      </c>
      <c r="E16" s="8" t="s">
        <v>34</v>
      </c>
      <c r="F16" s="8" t="s">
        <v>32</v>
      </c>
    </row>
    <row r="17" spans="1:6" x14ac:dyDescent="0.35">
      <c r="A17" t="s">
        <v>44</v>
      </c>
      <c r="B17" s="8" t="s">
        <v>32</v>
      </c>
      <c r="C17" s="8" t="s">
        <v>32</v>
      </c>
      <c r="D17" s="8" t="s">
        <v>32</v>
      </c>
      <c r="E17" s="8" t="s">
        <v>32</v>
      </c>
      <c r="F17" s="8" t="s">
        <v>32</v>
      </c>
    </row>
    <row r="18" spans="1:6" x14ac:dyDescent="0.35">
      <c r="A18" t="s">
        <v>45</v>
      </c>
      <c r="B18" s="8" t="s">
        <v>34</v>
      </c>
      <c r="C18" s="8" t="s">
        <v>32</v>
      </c>
      <c r="D18" s="8" t="s">
        <v>32</v>
      </c>
      <c r="E18" s="8" t="s">
        <v>32</v>
      </c>
      <c r="F18" s="8" t="s">
        <v>32</v>
      </c>
    </row>
    <row r="19" spans="1:6" x14ac:dyDescent="0.35">
      <c r="A19" t="s">
        <v>46</v>
      </c>
      <c r="B19" s="8" t="s">
        <v>32</v>
      </c>
      <c r="C19" s="8" t="s">
        <v>34</v>
      </c>
      <c r="D19" s="8" t="s">
        <v>34</v>
      </c>
      <c r="E19" s="8" t="s">
        <v>32</v>
      </c>
      <c r="F19" s="8" t="s">
        <v>32</v>
      </c>
    </row>
    <row r="20" spans="1:6" x14ac:dyDescent="0.35">
      <c r="A20" t="s">
        <v>47</v>
      </c>
      <c r="B20" s="8" t="s">
        <v>32</v>
      </c>
      <c r="C20" s="8" t="s">
        <v>32</v>
      </c>
      <c r="D20" s="8" t="s">
        <v>32</v>
      </c>
      <c r="E20" s="8" t="s">
        <v>32</v>
      </c>
      <c r="F20" s="8" t="s">
        <v>32</v>
      </c>
    </row>
    <row r="21" spans="1:6" x14ac:dyDescent="0.35">
      <c r="A21" t="s">
        <v>48</v>
      </c>
      <c r="B21" s="8" t="s">
        <v>32</v>
      </c>
      <c r="C21" s="8" t="s">
        <v>34</v>
      </c>
      <c r="D21" s="7">
        <v>0</v>
      </c>
      <c r="E21" s="7">
        <v>0</v>
      </c>
      <c r="F21" s="8" t="s">
        <v>32</v>
      </c>
    </row>
    <row r="22" spans="1:6" x14ac:dyDescent="0.35">
      <c r="A22" t="s">
        <v>49</v>
      </c>
      <c r="B22" s="8" t="s">
        <v>32</v>
      </c>
      <c r="C22" s="8" t="s">
        <v>32</v>
      </c>
      <c r="D22" s="8" t="s">
        <v>34</v>
      </c>
      <c r="E22" s="8" t="s">
        <v>32</v>
      </c>
      <c r="F22" s="8" t="s">
        <v>32</v>
      </c>
    </row>
    <row r="23" spans="1:6" x14ac:dyDescent="0.35">
      <c r="A23" s="9" t="s">
        <v>50</v>
      </c>
      <c r="B23" s="10" t="s">
        <v>32</v>
      </c>
      <c r="C23" s="10" t="s">
        <v>32</v>
      </c>
      <c r="D23" s="10" t="s">
        <v>32</v>
      </c>
      <c r="E23" s="10" t="s">
        <v>32</v>
      </c>
      <c r="F23" s="10" t="s">
        <v>32</v>
      </c>
    </row>
    <row r="24" spans="1:6" x14ac:dyDescent="0.35">
      <c r="A24" t="s">
        <v>51</v>
      </c>
      <c r="B24" s="8" t="s">
        <v>34</v>
      </c>
      <c r="C24" s="7">
        <v>5</v>
      </c>
      <c r="D24" s="7">
        <v>5</v>
      </c>
      <c r="E24" s="8" t="s">
        <v>34</v>
      </c>
      <c r="F24" s="8" t="s">
        <v>34</v>
      </c>
    </row>
    <row r="25" spans="1:6" ht="30" customHeight="1" x14ac:dyDescent="0.35">
      <c r="A2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Contents</vt:lpstr>
      <vt:lpstr>Notes</vt:lpstr>
      <vt:lpstr>EA1</vt:lpstr>
      <vt:lpstr>EA2</vt:lpstr>
      <vt:lpstr>EA3</vt:lpstr>
      <vt:lpstr>EA4</vt:lpstr>
      <vt:lpstr>EA5</vt:lpstr>
      <vt:lpstr>EA6</vt:lpstr>
      <vt:lpstr>EA7</vt:lpstr>
      <vt:lpstr>EA8</vt:lpstr>
      <vt:lpstr>EA9</vt:lpstr>
      <vt:lpstr>EA10</vt:lpstr>
      <vt:lpstr>EA11</vt:lpstr>
      <vt:lpstr>EA12</vt:lpstr>
      <vt:lpstr>EA13</vt:lpstr>
      <vt:lpstr>EA14</vt:lpstr>
      <vt:lpstr>EA15</vt:lpstr>
      <vt:lpstr>EA16</vt:lpstr>
      <vt:lpstr>EA17</vt:lpstr>
      <vt:lpstr>EA18</vt:lpstr>
      <vt:lpstr>EA19</vt:lpstr>
      <vt:lpstr>EA20</vt:lpstr>
      <vt:lpstr>EA21</vt:lpstr>
      <vt:lpstr>EA22</vt:lpstr>
      <vt:lpstr>EA23</vt:lpstr>
      <vt:lpstr>EA24</vt:lpstr>
      <vt:lpstr>EA25</vt:lpstr>
      <vt:lpstr>EA26</vt:lpstr>
      <vt:lpstr>EA27</vt:lpstr>
      <vt:lpstr>EA28</vt:lpstr>
      <vt:lpstr>EA29</vt:lpstr>
      <vt:lpstr>EA30</vt:lpstr>
      <vt:lpstr>EA31</vt:lpstr>
      <vt:lpstr>EA32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2026-07-30T11:43:51Z</dcterms:created>
  <dcterms:modified xsi:type="dcterms:W3CDTF">2026-07-30T13:37:29Z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