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B1A3C4A-40CB-4A52-BA67-75A1855E9D67}"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A40" i="34"/>
  <c r="A3" i="34"/>
  <c r="A40" i="33"/>
  <c r="A3" i="33"/>
  <c r="A40" i="32"/>
  <c r="A3" i="32"/>
  <c r="A40" i="31"/>
  <c r="A3" i="31"/>
  <c r="A40" i="30"/>
  <c r="A3" i="30"/>
  <c r="A40" i="29"/>
  <c r="A3" i="29"/>
  <c r="A40" i="28"/>
  <c r="A3" i="28"/>
  <c r="A40" i="27"/>
  <c r="A3" i="27"/>
  <c r="A40" i="26"/>
  <c r="A3" i="26"/>
  <c r="A40" i="25"/>
  <c r="A3" i="25"/>
  <c r="A40" i="24"/>
  <c r="A3" i="24"/>
  <c r="A40" i="23"/>
  <c r="A3" i="23"/>
  <c r="A40" i="22"/>
  <c r="A3" i="22"/>
  <c r="A40" i="21"/>
  <c r="A3" i="21"/>
  <c r="A40" i="20"/>
  <c r="A3" i="20"/>
  <c r="A40" i="19"/>
  <c r="A3" i="19"/>
  <c r="A40" i="18"/>
  <c r="A3" i="18"/>
  <c r="A40" i="17"/>
  <c r="A3" i="17"/>
  <c r="A40" i="16"/>
  <c r="A3" i="16"/>
  <c r="A40" i="15"/>
  <c r="A3" i="15"/>
  <c r="A40" i="14"/>
  <c r="A3" i="14"/>
  <c r="A40" i="13"/>
  <c r="A3" i="13"/>
  <c r="A40" i="12"/>
  <c r="A3" i="12"/>
  <c r="A40" i="11"/>
  <c r="A3" i="11"/>
  <c r="A40" i="10"/>
  <c r="A3" i="10"/>
  <c r="A40" i="9"/>
  <c r="A3" i="9"/>
  <c r="A40" i="8"/>
  <c r="A3" i="8"/>
  <c r="A40" i="7"/>
  <c r="A3" i="7"/>
  <c r="A40" i="6"/>
  <c r="A3" i="6"/>
  <c r="A40" i="5"/>
  <c r="A3" i="5"/>
  <c r="A40" i="4"/>
  <c r="A3" i="4"/>
  <c r="A40" i="3"/>
  <c r="A3" i="3"/>
  <c r="A11" i="2"/>
  <c r="B10" i="2"/>
  <c r="B9"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<sst xmlns="http://schemas.openxmlformats.org/spreadsheetml/2006/main" count="6212" uniqueCount="95">
  <si>
    <t>Provisional Attainment Statistics 2026 - Education Authority - Skills for Work</t>
  </si>
  <si>
    <t>Provisional Attainment Statistics 2026 - Education Authority - Skills for Work presents a summary of entries and attainment on results day in August for each of the 32 education authorities in Scotland.</t>
  </si>
  <si>
    <t>Reference: 26PAESW</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</si>
  <si>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</si>
  <si>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</si>
  <si>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</si>
  <si>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</si>
  <si>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</si>
  <si>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</si>
  <si>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</si>
  <si>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</si>
  <si>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</si>
  <si>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</si>
  <si>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[note 3]</t>
  </si>
  <si>
    <t>The numbers reported may change after results day due to completion of post-certification procedures such as appeals and malpractice.</t>
  </si>
  <si>
    <t>[note 4]</t>
  </si>
  <si>
    <t>The education authority categories used in these statistics result from the related centre types Education Authority - Secondary School and Education Authority - Special School.</t>
  </si>
  <si>
    <t>[note 5]</t>
  </si>
  <si>
    <t>Qualifications with no certifications in the reporting period are not included.</t>
  </si>
  <si>
    <t>[note 6]</t>
  </si>
  <si>
    <t>[note 7]</t>
  </si>
  <si>
    <t>Table 1: Provisional  Skills for Work Attainment - Aberdeen City Council</t>
  </si>
  <si>
    <t>Some shorthand is used in this table, [c] where a value is suppressed to protect against the risk of disclosure of personal information and [z] for not applicable.</t>
  </si>
  <si>
    <t>Level</t>
  </si>
  <si>
    <t>Subject</t>
  </si>
  <si>
    <t>Awarded Count 2026</t>
  </si>
  <si>
    <t>Awarded Count 2025</t>
  </si>
  <si>
    <t>Awarded Count 2024</t>
  </si>
  <si>
    <t>Awarded Count 2023</t>
  </si>
  <si>
    <t>Awarded Count 2022</t>
  </si>
  <si>
    <t>SCQF3</t>
  </si>
  <si>
    <t>Total - SCQF3</t>
  </si>
  <si>
    <t>[z]</t>
  </si>
  <si>
    <t>SCQF4</t>
  </si>
  <si>
    <t>Total - SCQF4</t>
  </si>
  <si>
    <t>[c]</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</si>
  <si>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</si>
  <si>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</si>
  <si>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</si>
  <si>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</si>
  <si>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</si>
  <si>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</si>
  <si>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</si>
  <si>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</si>
  <si>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</si>
  <si>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</si>
  <si>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</si>
  <si>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</si>
  <si>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</si>
  <si>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</si>
  <si>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</si>
  <si>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</si>
  <si>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</si>
  <si>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</si>
  <si>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</si>
  <si>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</si>
  <si>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</si>
  <si>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</si>
  <si>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</si>
  <si>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</si>
  <si>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</si>
  <si>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</si>
  <si>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</si>
  <si>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2: Provisional  Skills for Work Attainment - Aberdeenshire Council</t>
  </si>
  <si>
    <t>Table 3: Provisional  Skills for Work Attainment - Angus Council</t>
  </si>
  <si>
    <t>Table 4: Provisional  Skills for Work Attainment - Argyll and Bute Council</t>
  </si>
  <si>
    <t>Table 5: Provisional  Skills for Work Attainment - City of Glasgow Council</t>
  </si>
  <si>
    <t>Table 6: Provisional  Skills for Work Attainment - Clackmannanshire Council</t>
  </si>
  <si>
    <t>Table 7: Provisional  Skills for Work Attainment - Comhairle Nan Eilean Siar</t>
  </si>
  <si>
    <t>Table 8: Provisional  Skills for Work Attainment - Dumfries and Galloway Council</t>
  </si>
  <si>
    <t>Table 9: Provisional  Skills for Work Attainment - Dundee City Council</t>
  </si>
  <si>
    <t>Table 10: Provisional  Skills for Work Attainment - East Ayrshire Council</t>
  </si>
  <si>
    <t>Table 11: Provisional  Skills for Work Attainment - East Dunbartonshire Council</t>
  </si>
  <si>
    <t>Table 12: Provisional  Skills for Work Attainment - East Lothian Council</t>
  </si>
  <si>
    <t>Some shorthand is used in this table, [z] for not applicable.</t>
  </si>
  <si>
    <t>Table 13: Provisional  Skills for Work Attainment - East Renfrewshire Council</t>
  </si>
  <si>
    <t>Table 14: Provisional  Skills for Work Attainment - Falkirk Council</t>
  </si>
  <si>
    <t>Table 15: Provisional  Skills for Work Attainment - Fife Council</t>
  </si>
  <si>
    <t>Table 16: Provisional  Skills for Work Attainment - Highland Council</t>
  </si>
  <si>
    <t>Table 17: Provisional  Skills for Work Attainment - Inverclyde Council</t>
  </si>
  <si>
    <t>Table 18: Provisional  Skills for Work Attainment - Midlothian Council</t>
  </si>
  <si>
    <t>Table 19: Provisional  Skills for Work Attainment - North Ayrshire Council</t>
  </si>
  <si>
    <t>Table 20: Provisional  Skills for Work Attainment - North Lanarkshire Council</t>
  </si>
  <si>
    <t>Table 21: Provisional  Skills for Work Attainment - Orkney Islands Council</t>
  </si>
  <si>
    <t>Table 22: Provisional  Skills for Work Attainment - Perth &amp; Kinross Council</t>
  </si>
  <si>
    <t>Table 23: Provisional  Skills for Work Attainment - Renfrewshire Council</t>
  </si>
  <si>
    <t>Table 24: Provisional  Skills for Work Attainment - Scottish Borders Council</t>
  </si>
  <si>
    <t>Table 25: Provisional  Skills for Work Attainment - Shetland Islands Council</t>
  </si>
  <si>
    <t>Table 26: Provisional  Skills for Work Attainment - South Ayrshire Council</t>
  </si>
  <si>
    <t>Table 27: Provisional  Skills for Work Attainment - South Lanarkshire Council</t>
  </si>
  <si>
    <t>Table 28: Provisional  Skills for Work Attainment - Stirling Council</t>
  </si>
  <si>
    <t>Table 29: Provisional  Skills for Work Attainment - The City of Edinburgh Council</t>
  </si>
  <si>
    <t>Table 30: Provisional  Skills for Work Attainment - The Moray Council</t>
  </si>
  <si>
    <t>Table 31: Provisional  Skills for Work Attainment - West Dunbartonshire Council</t>
  </si>
  <si>
    <t>Table 32: Provisional  Skills for Work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</si>
</sst>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Arial"/>
      <family val="2"/>
      <scheme val="minor"/>
    </font>
    <font>
      <u/>
      <sz val="12"/>
      <color theme="10"/>
      <name val="Arial"/>
    </font>
    <font>
      <b/>
      <sz val="12"/>
      <color rgb="FF000000"/>
      <name val="Arial"/>
    </font>
    <font>
      <u/>
      <sz val="12"/>
      <color theme="10"/>
      <name val="Arial"/>
      <family val="2"/>
      <scheme val="minor"/>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3">
    <xf numFmtId="0" fontId="0" fillId="0" borderId="0"/>
    <xf numFmtId="0" fontId="3" fillId="0" borderId="0" applyNumberFormat="0" applyFill="0" applyBorder="0" applyAlignment="0" applyProtection="0"/>
    <xf numFmtId="0" fontId="4" fillId="0" borderId="2" applyNumberFormat="0" applyFill="0" applyAlignment="0" applyProtection="0"/>
  </cellStyleXfs>
  <cellXfs count="14">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0" fontId="5" fillId="0" borderId="0" xfId="2" applyFont="1" applyBorder="1" applyAlignment="1">
      <alignment vertical="center"/>
    </xf>
    <xf numFmtId="0" fontId="3" fillId="0" borderId="0" xfId="1" applyAlignment="1">
      <alignment vertical="top" wrapText="1"/>
    </xf>
  </cellXfs>
  <cellStyles count="3">
    <cellStyle name="Heading 1" xfId="2" builtinId="16"/>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0"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skills_for_work_attainment_dundee_city_council" displayName="table_9_provisional_skills_for_work_attainment_dundee_city_council" ref="A5:G39"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skills_for_work_attainment_east_ayrshire_council" displayName="table_10_provisional_skills_for_work_attainment_east_ayrshire_council" ref="A5:G39"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skills_for_work_attainment_east_dunbartonshire_council" displayName="table_11_provisional_skills_for_work_attainment_east_dunbartonshire_council" ref="A5:G39"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skills_for_work_attainment_east_lothian_council" displayName="table_12_provisional_skills_for_work_attainment_east_lothian_council" ref="A5:G39" totalsRowShown="0">
  <tableColumns count="7">
    <tableColumn id="1" xr3:uid="{00000000-0010-0000-0C00-000001000000}" name="Level"/>
    <tableColumn id="2" xr3:uid="{00000000-0010-0000-0C00-000002000000}" name="Subject"/>
    <tableColumn id="3" xr3:uid="{00000000-0010-0000-0C00-000003000000}" name="Awarded Count 2026"/>
    <tableColumn id="4" xr3:uid="{00000000-0010-0000-0C00-000004000000}" name="Awarded Count 2025"/>
    <tableColumn id="5" xr3:uid="{00000000-0010-0000-0C00-000005000000}" name="Awarded Count 2024"/>
    <tableColumn id="6" xr3:uid="{00000000-0010-0000-0C00-000006000000}" name="Awarded Count 2023"/>
    <tableColumn id="7" xr3:uid="{00000000-0010-0000-0C00-000007000000}" name="Awarded Count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skills_for_work_attainment_east_renfrewshire_council" displayName="table_13_provisional_skills_for_work_attainment_east_renfrewshire_council" ref="A5:G39" totalsRowShown="0">
  <tableColumns count="7">
    <tableColumn id="1" xr3:uid="{00000000-0010-0000-0D00-000001000000}" name="Level"/>
    <tableColumn id="2" xr3:uid="{00000000-0010-0000-0D00-000002000000}" name="Subject"/>
    <tableColumn id="3" xr3:uid="{00000000-0010-0000-0D00-000003000000}" name="Awarded Count 2026"/>
    <tableColumn id="4" xr3:uid="{00000000-0010-0000-0D00-000004000000}" name="Awarded Count 2025"/>
    <tableColumn id="5" xr3:uid="{00000000-0010-0000-0D00-000005000000}" name="Awarded Count 2024"/>
    <tableColumn id="6" xr3:uid="{00000000-0010-0000-0D00-000006000000}" name="Awarded Count 2023"/>
    <tableColumn id="7" xr3:uid="{00000000-0010-0000-0D00-000007000000}" name="Awarded Count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skills_for_work_attainment_falkirk_council" displayName="table_14_provisional_skills_for_work_attainment_falkirk_council" ref="A5:G39" totalsRowShown="0">
  <tableColumns count="7">
    <tableColumn id="1" xr3:uid="{00000000-0010-0000-0E00-000001000000}" name="Level"/>
    <tableColumn id="2" xr3:uid="{00000000-0010-0000-0E00-000002000000}" name="Subject"/>
    <tableColumn id="3" xr3:uid="{00000000-0010-0000-0E00-000003000000}" name="Awarded Count 2026"/>
    <tableColumn id="4" xr3:uid="{00000000-0010-0000-0E00-000004000000}" name="Awarded Count 2025"/>
    <tableColumn id="5" xr3:uid="{00000000-0010-0000-0E00-000005000000}" name="Awarded Count 2024"/>
    <tableColumn id="6" xr3:uid="{00000000-0010-0000-0E00-000006000000}" name="Awarded Count 2023"/>
    <tableColumn id="7" xr3:uid="{00000000-0010-0000-0E00-000007000000}" name="Awarded Count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skills_for_work_attainment_fife_council" displayName="table_15_provisional_skills_for_work_attainment_fife_council" ref="A5:G39" totalsRowShown="0">
  <tableColumns count="7">
    <tableColumn id="1" xr3:uid="{00000000-0010-0000-0F00-000001000000}" name="Level"/>
    <tableColumn id="2" xr3:uid="{00000000-0010-0000-0F00-000002000000}" name="Subject"/>
    <tableColumn id="3" xr3:uid="{00000000-0010-0000-0F00-000003000000}" name="Awarded Count 2026"/>
    <tableColumn id="4" xr3:uid="{00000000-0010-0000-0F00-000004000000}" name="Awarded Count 2025"/>
    <tableColumn id="5" xr3:uid="{00000000-0010-0000-0F00-000005000000}" name="Awarded Count 2024"/>
    <tableColumn id="6" xr3:uid="{00000000-0010-0000-0F00-000006000000}" name="Awarded Count 2023"/>
    <tableColumn id="7" xr3:uid="{00000000-0010-0000-0F00-000007000000}" name="Awarded Count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skills_for_work_attainment_highland_council" displayName="table_16_provisional_skills_for_work_attainment_highland_council" ref="A5:G39" totalsRowShown="0">
  <tableColumns count="7">
    <tableColumn id="1" xr3:uid="{00000000-0010-0000-1000-000001000000}" name="Level"/>
    <tableColumn id="2" xr3:uid="{00000000-0010-0000-1000-000002000000}" name="Subject"/>
    <tableColumn id="3" xr3:uid="{00000000-0010-0000-1000-000003000000}" name="Awarded Count 2026"/>
    <tableColumn id="4" xr3:uid="{00000000-0010-0000-1000-000004000000}" name="Awarded Count 2025"/>
    <tableColumn id="5" xr3:uid="{00000000-0010-0000-1000-000005000000}" name="Awarded Count 2024"/>
    <tableColumn id="6" xr3:uid="{00000000-0010-0000-1000-000006000000}" name="Awarded Count 2023"/>
    <tableColumn id="7" xr3:uid="{00000000-0010-0000-1000-000007000000}" name="Awarded Count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skills_for_work_attainment_inverclyde_council" displayName="table_17_provisional_skills_for_work_attainment_inverclyde_council" ref="A5:G39" totalsRowShown="0">
  <tableColumns count="7">
    <tableColumn id="1" xr3:uid="{00000000-0010-0000-1100-000001000000}" name="Level"/>
    <tableColumn id="2" xr3:uid="{00000000-0010-0000-1100-000002000000}" name="Subject"/>
    <tableColumn id="3" xr3:uid="{00000000-0010-0000-1100-000003000000}" name="Awarded Count 2026"/>
    <tableColumn id="4" xr3:uid="{00000000-0010-0000-1100-000004000000}" name="Awarded Count 2025"/>
    <tableColumn id="5" xr3:uid="{00000000-0010-0000-1100-000005000000}" name="Awarded Count 2024"/>
    <tableColumn id="6" xr3:uid="{00000000-0010-0000-1100-000006000000}" name="Awarded Count 2023"/>
    <tableColumn id="7" xr3:uid="{00000000-0010-0000-1100-000007000000}" name="Awarded Count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skills_for_work_attainment_midlothian_council" displayName="table_18_provisional_skills_for_work_attainment_midlothian_council" ref="A5:G39" totalsRowShown="0">
  <tableColumns count="7">
    <tableColumn id="1" xr3:uid="{00000000-0010-0000-1200-000001000000}" name="Level"/>
    <tableColumn id="2" xr3:uid="{00000000-0010-0000-1200-000002000000}" name="Subject"/>
    <tableColumn id="3" xr3:uid="{00000000-0010-0000-1200-000003000000}" name="Awarded Count 2026"/>
    <tableColumn id="4" xr3:uid="{00000000-0010-0000-1200-000004000000}" name="Awarded Count 2025"/>
    <tableColumn id="5" xr3:uid="{00000000-0010-0000-1200-000005000000}" name="Awarded Count 2024"/>
    <tableColumn id="6" xr3:uid="{00000000-0010-0000-1200-000006000000}" name="Awarded Count 2023"/>
    <tableColumn id="7" xr3:uid="{00000000-0010-0000-1200-000007000000}" name="Awarded Count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skills_for_work_attainment_aberdeen_city_council" displayName="table_1_provisional_skills_for_work_attainment_aberdeen_city_council" ref="A5:G39" totalsRowShown="0">
  <tableColumns count="7">
    <tableColumn id="1" xr3:uid="{00000000-0010-0000-0100-000001000000}" name="Level"/>
    <tableColumn id="2" xr3:uid="{00000000-0010-0000-0100-000002000000}" name="Subject"/>
    <tableColumn id="3" xr3:uid="{00000000-0010-0000-0100-000003000000}" name="Awarded Count 2026"/>
    <tableColumn id="4" xr3:uid="{00000000-0010-0000-0100-000004000000}" name="Awarded Count 2025"/>
    <tableColumn id="5" xr3:uid="{00000000-0010-0000-0100-000005000000}" name="Awarded Count 2024"/>
    <tableColumn id="6" xr3:uid="{00000000-0010-0000-0100-000006000000}" name="Awarded Count 2023"/>
    <tableColumn id="7" xr3:uid="{00000000-0010-0000-0100-000007000000}" name="Awarded Count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skills_for_work_attainment_north_ayrshire_council" displayName="table_19_provisional_skills_for_work_attainment_north_ayrshire_council" ref="A5:G39" totalsRowShown="0">
  <tableColumns count="7">
    <tableColumn id="1" xr3:uid="{00000000-0010-0000-1300-000001000000}" name="Level"/>
    <tableColumn id="2" xr3:uid="{00000000-0010-0000-1300-000002000000}" name="Subject"/>
    <tableColumn id="3" xr3:uid="{00000000-0010-0000-1300-000003000000}" name="Awarded Count 2026"/>
    <tableColumn id="4" xr3:uid="{00000000-0010-0000-1300-000004000000}" name="Awarded Count 2025"/>
    <tableColumn id="5" xr3:uid="{00000000-0010-0000-1300-000005000000}" name="Awarded Count 2024"/>
    <tableColumn id="6" xr3:uid="{00000000-0010-0000-1300-000006000000}" name="Awarded Count 2023"/>
    <tableColumn id="7" xr3:uid="{00000000-0010-0000-1300-000007000000}" name="Awarded Count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skills_for_work_attainment_north_lanarkshire_council" displayName="table_20_provisional_skills_for_work_attainment_north_lanarkshire_council" ref="A5:G39" totalsRowShown="0">
  <tableColumns count="7">
    <tableColumn id="1" xr3:uid="{00000000-0010-0000-1400-000001000000}" name="Level"/>
    <tableColumn id="2" xr3:uid="{00000000-0010-0000-1400-000002000000}" name="Subject"/>
    <tableColumn id="3" xr3:uid="{00000000-0010-0000-1400-000003000000}" name="Awarded Count 2026"/>
    <tableColumn id="4" xr3:uid="{00000000-0010-0000-1400-000004000000}" name="Awarded Count 2025"/>
    <tableColumn id="5" xr3:uid="{00000000-0010-0000-1400-000005000000}" name="Awarded Count 2024"/>
    <tableColumn id="6" xr3:uid="{00000000-0010-0000-1400-000006000000}" name="Awarded Count 2023"/>
    <tableColumn id="7" xr3:uid="{00000000-0010-0000-1400-000007000000}" name="Awarded Count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skills_for_work_attainment_orkney_islands_council" displayName="table_21_provisional_skills_for_work_attainment_orkney_islands_council" ref="A5:G39" totalsRowShown="0">
  <tableColumns count="7">
    <tableColumn id="1" xr3:uid="{00000000-0010-0000-1500-000001000000}" name="Level"/>
    <tableColumn id="2" xr3:uid="{00000000-0010-0000-1500-000002000000}" name="Subject"/>
    <tableColumn id="3" xr3:uid="{00000000-0010-0000-1500-000003000000}" name="Awarded Count 2026"/>
    <tableColumn id="4" xr3:uid="{00000000-0010-0000-1500-000004000000}" name="Awarded Count 2025"/>
    <tableColumn id="5" xr3:uid="{00000000-0010-0000-1500-000005000000}" name="Awarded Count 2024"/>
    <tableColumn id="6" xr3:uid="{00000000-0010-0000-1500-000006000000}" name="Awarded Count 2023"/>
    <tableColumn id="7" xr3:uid="{00000000-0010-0000-1500-000007000000}" name="Awarded Count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skills_for_work_attainment_perth_kinross_council" displayName="table_22_provisional_skills_for_work_attainment_perth_kinross_council" ref="A5:G39" totalsRowShown="0">
  <tableColumns count="7">
    <tableColumn id="1" xr3:uid="{00000000-0010-0000-1600-000001000000}" name="Level"/>
    <tableColumn id="2" xr3:uid="{00000000-0010-0000-1600-000002000000}" name="Subject"/>
    <tableColumn id="3" xr3:uid="{00000000-0010-0000-1600-000003000000}" name="Awarded Count 2026"/>
    <tableColumn id="4" xr3:uid="{00000000-0010-0000-1600-000004000000}" name="Awarded Count 2025"/>
    <tableColumn id="5" xr3:uid="{00000000-0010-0000-1600-000005000000}" name="Awarded Count 2024"/>
    <tableColumn id="6" xr3:uid="{00000000-0010-0000-1600-000006000000}" name="Awarded Count 2023"/>
    <tableColumn id="7" xr3:uid="{00000000-0010-0000-1600-000007000000}" name="Awarded Count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skills_for_work_attainment_renfrewshire_council" displayName="table_23_provisional_skills_for_work_attainment_renfrewshire_council" ref="A5:G39" totalsRowShown="0">
  <tableColumns count="7">
    <tableColumn id="1" xr3:uid="{00000000-0010-0000-1700-000001000000}" name="Level"/>
    <tableColumn id="2" xr3:uid="{00000000-0010-0000-1700-000002000000}" name="Subject"/>
    <tableColumn id="3" xr3:uid="{00000000-0010-0000-1700-000003000000}" name="Awarded Count 2026"/>
    <tableColumn id="4" xr3:uid="{00000000-0010-0000-1700-000004000000}" name="Awarded Count 2025"/>
    <tableColumn id="5" xr3:uid="{00000000-0010-0000-1700-000005000000}" name="Awarded Count 2024"/>
    <tableColumn id="6" xr3:uid="{00000000-0010-0000-1700-000006000000}" name="Awarded Count 2023"/>
    <tableColumn id="7" xr3:uid="{00000000-0010-0000-1700-000007000000}" name="Awarded Count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skills_for_work_attainment_scottish_borders_council" displayName="table_24_provisional_skills_for_work_attainment_scottish_borders_council" ref="A5:G39" totalsRowShown="0">
  <tableColumns count="7">
    <tableColumn id="1" xr3:uid="{00000000-0010-0000-1800-000001000000}" name="Level"/>
    <tableColumn id="2" xr3:uid="{00000000-0010-0000-1800-000002000000}" name="Subject"/>
    <tableColumn id="3" xr3:uid="{00000000-0010-0000-1800-000003000000}" name="Awarded Count 2026"/>
    <tableColumn id="4" xr3:uid="{00000000-0010-0000-1800-000004000000}" name="Awarded Count 2025"/>
    <tableColumn id="5" xr3:uid="{00000000-0010-0000-1800-000005000000}" name="Awarded Count 2024"/>
    <tableColumn id="6" xr3:uid="{00000000-0010-0000-1800-000006000000}" name="Awarded Count 2023"/>
    <tableColumn id="7" xr3:uid="{00000000-0010-0000-1800-000007000000}" name="Awarded Count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skills_for_work_attainment_shetland_islands_council" displayName="table_25_provisional_skills_for_work_attainment_shetland_islands_council" ref="A5:G39" totalsRowShown="0">
  <tableColumns count="7">
    <tableColumn id="1" xr3:uid="{00000000-0010-0000-1900-000001000000}" name="Level"/>
    <tableColumn id="2" xr3:uid="{00000000-0010-0000-1900-000002000000}" name="Subject"/>
    <tableColumn id="3" xr3:uid="{00000000-0010-0000-1900-000003000000}" name="Awarded Count 2026"/>
    <tableColumn id="4" xr3:uid="{00000000-0010-0000-1900-000004000000}" name="Awarded Count 2025"/>
    <tableColumn id="5" xr3:uid="{00000000-0010-0000-1900-000005000000}" name="Awarded Count 2024"/>
    <tableColumn id="6" xr3:uid="{00000000-0010-0000-1900-000006000000}" name="Awarded Count 2023"/>
    <tableColumn id="7" xr3:uid="{00000000-0010-0000-1900-000007000000}" name="Awarded Count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skills_for_work_attainment_south_ayrshire_council" displayName="table_26_provisional_skills_for_work_attainment_south_ayrshire_council" ref="A5:G39" totalsRowShown="0">
  <tableColumns count="7">
    <tableColumn id="1" xr3:uid="{00000000-0010-0000-1A00-000001000000}" name="Level"/>
    <tableColumn id="2" xr3:uid="{00000000-0010-0000-1A00-000002000000}" name="Subject"/>
    <tableColumn id="3" xr3:uid="{00000000-0010-0000-1A00-000003000000}" name="Awarded Count 2026"/>
    <tableColumn id="4" xr3:uid="{00000000-0010-0000-1A00-000004000000}" name="Awarded Count 2025"/>
    <tableColumn id="5" xr3:uid="{00000000-0010-0000-1A00-000005000000}" name="Awarded Count 2024"/>
    <tableColumn id="6" xr3:uid="{00000000-0010-0000-1A00-000006000000}" name="Awarded Count 2023"/>
    <tableColumn id="7" xr3:uid="{00000000-0010-0000-1A00-000007000000}" name="Awarded Count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skills_for_work_attainment_south_lanarkshire_council" displayName="table_27_provisional_skills_for_work_attainment_south_lanarkshire_council" ref="A5:G39" totalsRowShown="0">
  <tableColumns count="7">
    <tableColumn id="1" xr3:uid="{00000000-0010-0000-1B00-000001000000}" name="Level"/>
    <tableColumn id="2" xr3:uid="{00000000-0010-0000-1B00-000002000000}" name="Subject"/>
    <tableColumn id="3" xr3:uid="{00000000-0010-0000-1B00-000003000000}" name="Awarded Count 2026"/>
    <tableColumn id="4" xr3:uid="{00000000-0010-0000-1B00-000004000000}" name="Awarded Count 2025"/>
    <tableColumn id="5" xr3:uid="{00000000-0010-0000-1B00-000005000000}" name="Awarded Count 2024"/>
    <tableColumn id="6" xr3:uid="{00000000-0010-0000-1B00-000006000000}" name="Awarded Count 2023"/>
    <tableColumn id="7" xr3:uid="{00000000-0010-0000-1B00-000007000000}" name="Awarded Count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skills_for_work_attainment_stirling_council" displayName="table_28_provisional_skills_for_work_attainment_stirling_council" ref="A5:G39" totalsRowShown="0">
  <tableColumns count="7">
    <tableColumn id="1" xr3:uid="{00000000-0010-0000-1C00-000001000000}" name="Level"/>
    <tableColumn id="2" xr3:uid="{00000000-0010-0000-1C00-000002000000}" name="Subject"/>
    <tableColumn id="3" xr3:uid="{00000000-0010-0000-1C00-000003000000}" name="Awarded Count 2026"/>
    <tableColumn id="4" xr3:uid="{00000000-0010-0000-1C00-000004000000}" name="Awarded Count 2025"/>
    <tableColumn id="5" xr3:uid="{00000000-0010-0000-1C00-000005000000}" name="Awarded Count 2024"/>
    <tableColumn id="6" xr3:uid="{00000000-0010-0000-1C00-000006000000}" name="Awarded Count 2023"/>
    <tableColumn id="7" xr3:uid="{00000000-0010-0000-1C00-000007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skills_for_work_attainment_aberdeenshire_council" displayName="table_2_provisional_skills_for_work_attainment_aberdeenshire_council" ref="A5:G39" totalsRowShown="0">
  <tableColumns count="7">
    <tableColumn id="1" xr3:uid="{00000000-0010-0000-0200-000001000000}" name="Level"/>
    <tableColumn id="2" xr3:uid="{00000000-0010-0000-0200-000002000000}" name="Subject"/>
    <tableColumn id="3" xr3:uid="{00000000-0010-0000-0200-000003000000}" name="Awarded Count 2026"/>
    <tableColumn id="4" xr3:uid="{00000000-0010-0000-0200-000004000000}" name="Awarded Count 2025"/>
    <tableColumn id="5" xr3:uid="{00000000-0010-0000-0200-000005000000}" name="Awarded Count 2024"/>
    <tableColumn id="6" xr3:uid="{00000000-0010-0000-0200-000006000000}" name="Awarded Count 2023"/>
    <tableColumn id="7" xr3:uid="{00000000-0010-0000-0200-000007000000}" name="Awarded Count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skills_for_work_attainment_the_city_of_edinburgh_council" displayName="table_29_provisional_skills_for_work_attainment_the_city_of_edinburgh_council" ref="A5:G39" totalsRowShown="0">
  <tableColumns count="7">
    <tableColumn id="1" xr3:uid="{00000000-0010-0000-1D00-000001000000}" name="Level"/>
    <tableColumn id="2" xr3:uid="{00000000-0010-0000-1D00-000002000000}" name="Subject"/>
    <tableColumn id="3" xr3:uid="{00000000-0010-0000-1D00-000003000000}" name="Awarded Count 2026"/>
    <tableColumn id="4" xr3:uid="{00000000-0010-0000-1D00-000004000000}" name="Awarded Count 2025"/>
    <tableColumn id="5" xr3:uid="{00000000-0010-0000-1D00-000005000000}" name="Awarded Count 2024"/>
    <tableColumn id="6" xr3:uid="{00000000-0010-0000-1D00-000006000000}" name="Awarded Count 2023"/>
    <tableColumn id="7" xr3:uid="{00000000-0010-0000-1D00-000007000000}" name="Awarded Count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skills_for_work_attainment_the_moray_council" displayName="table_30_provisional_skills_for_work_attainment_the_moray_council" ref="A5:G39" totalsRowShown="0">
  <tableColumns count="7">
    <tableColumn id="1" xr3:uid="{00000000-0010-0000-1E00-000001000000}" name="Level"/>
    <tableColumn id="2" xr3:uid="{00000000-0010-0000-1E00-000002000000}" name="Subject"/>
    <tableColumn id="3" xr3:uid="{00000000-0010-0000-1E00-000003000000}" name="Awarded Count 2026"/>
    <tableColumn id="4" xr3:uid="{00000000-0010-0000-1E00-000004000000}" name="Awarded Count 2025"/>
    <tableColumn id="5" xr3:uid="{00000000-0010-0000-1E00-000005000000}" name="Awarded Count 2024"/>
    <tableColumn id="6" xr3:uid="{00000000-0010-0000-1E00-000006000000}" name="Awarded Count 2023"/>
    <tableColumn id="7" xr3:uid="{00000000-0010-0000-1E00-000007000000}" name="Awarded Count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skills_for_work_attainment_west_dunbartonshire_council" displayName="table_31_provisional_skills_for_work_attainment_west_dunbartonshire_council" ref="A5:G39" totalsRowShown="0">
  <tableColumns count="7">
    <tableColumn id="1" xr3:uid="{00000000-0010-0000-1F00-000001000000}" name="Level"/>
    <tableColumn id="2" xr3:uid="{00000000-0010-0000-1F00-000002000000}" name="Subject"/>
    <tableColumn id="3" xr3:uid="{00000000-0010-0000-1F00-000003000000}" name="Awarded Count 2026"/>
    <tableColumn id="4" xr3:uid="{00000000-0010-0000-1F00-000004000000}" name="Awarded Count 2025"/>
    <tableColumn id="5" xr3:uid="{00000000-0010-0000-1F00-000005000000}" name="Awarded Count 2024"/>
    <tableColumn id="6" xr3:uid="{00000000-0010-0000-1F00-000006000000}" name="Awarded Count 2023"/>
    <tableColumn id="7" xr3:uid="{00000000-0010-0000-1F00-000007000000}" name="Awarded Count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skills_for_work_attainment_west_lothian_council" displayName="table_32_provisional_skills_for_work_attainment_west_lothian_council" ref="A5:G39" totalsRowShown="0">
  <tableColumns count="7">
    <tableColumn id="1" xr3:uid="{00000000-0010-0000-2000-000001000000}" name="Level"/>
    <tableColumn id="2" xr3:uid="{00000000-0010-0000-2000-000002000000}" name="Subject"/>
    <tableColumn id="3" xr3:uid="{00000000-0010-0000-2000-000003000000}" name="Awarded Count 2026"/>
    <tableColumn id="4" xr3:uid="{00000000-0010-0000-2000-000004000000}" name="Awarded Count 2025"/>
    <tableColumn id="5" xr3:uid="{00000000-0010-0000-2000-000005000000}" name="Awarded Count 2024"/>
    <tableColumn id="6" xr3:uid="{00000000-0010-0000-2000-000006000000}" name="Awarded Count 2023"/>
    <tableColumn id="7" xr3:uid="{00000000-0010-0000-2000-000007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skills_for_work_attainment_angus_council" displayName="table_3_provisional_skills_for_work_attainment_angus_council" ref="A5:G39" totalsRowShown="0">
  <tableColumns count="7">
    <tableColumn id="1" xr3:uid="{00000000-0010-0000-0300-000001000000}" name="Level"/>
    <tableColumn id="2" xr3:uid="{00000000-0010-0000-0300-000002000000}" name="Subject"/>
    <tableColumn id="3" xr3:uid="{00000000-0010-0000-0300-000003000000}" name="Awarded Count 2026"/>
    <tableColumn id="4" xr3:uid="{00000000-0010-0000-0300-000004000000}" name="Awarded Count 2025"/>
    <tableColumn id="5" xr3:uid="{00000000-0010-0000-0300-000005000000}" name="Awarded Count 2024"/>
    <tableColumn id="6" xr3:uid="{00000000-0010-0000-0300-000006000000}" name="Awarded Count 2023"/>
    <tableColumn id="7" xr3:uid="{00000000-0010-0000-0300-000007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skills_for_work_attainment_argyll_and_bute_council" displayName="table_4_provisional_skills_for_work_attainment_argyll_and_bute_council" ref="A5:G39" totalsRowShown="0">
  <tableColumns count="7">
    <tableColumn id="1" xr3:uid="{00000000-0010-0000-0400-000001000000}" name="Level"/>
    <tableColumn id="2" xr3:uid="{00000000-0010-0000-0400-000002000000}" name="Subject"/>
    <tableColumn id="3" xr3:uid="{00000000-0010-0000-0400-000003000000}" name="Awarded Count 2026"/>
    <tableColumn id="4" xr3:uid="{00000000-0010-0000-0400-000004000000}" name="Awarded Count 2025"/>
    <tableColumn id="5" xr3:uid="{00000000-0010-0000-0400-000005000000}" name="Awarded Count 2024"/>
    <tableColumn id="6" xr3:uid="{00000000-0010-0000-0400-000006000000}" name="Awarded Count 2023"/>
    <tableColumn id="7" xr3:uid="{00000000-0010-0000-0400-000007000000}" name="Awarded Count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skills_for_work_attainment_city_of_glasgow_council" displayName="table_5_provisional_skills_for_work_attainment_city_of_glasgow_council" ref="A5:G39" totalsRowShown="0">
  <tableColumns count="7">
    <tableColumn id="1" xr3:uid="{00000000-0010-0000-0500-000001000000}" name="Level"/>
    <tableColumn id="2" xr3:uid="{00000000-0010-0000-0500-000002000000}" name="Subject"/>
    <tableColumn id="3" xr3:uid="{00000000-0010-0000-0500-000003000000}" name="Awarded Count 2026"/>
    <tableColumn id="4" xr3:uid="{00000000-0010-0000-0500-000004000000}" name="Awarded Count 2025"/>
    <tableColumn id="5" xr3:uid="{00000000-0010-0000-0500-000005000000}" name="Awarded Count 2024"/>
    <tableColumn id="6" xr3:uid="{00000000-0010-0000-0500-000006000000}" name="Awarded Count 2023"/>
    <tableColumn id="7" xr3:uid="{00000000-0010-0000-0500-000007000000}" name="Awarded Count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skills_for_work_attainment_clackmannanshire_council" displayName="table_6_provisional_skills_for_work_attainment_clackmannanshire_council" ref="A5:G39" totalsRowShown="0">
  <tableColumns count="7">
    <tableColumn id="1" xr3:uid="{00000000-0010-0000-0600-000001000000}" name="Level"/>
    <tableColumn id="2" xr3:uid="{00000000-0010-0000-0600-000002000000}" name="Subject"/>
    <tableColumn id="3" xr3:uid="{00000000-0010-0000-0600-000003000000}" name="Awarded Count 2026"/>
    <tableColumn id="4" xr3:uid="{00000000-0010-0000-0600-000004000000}" name="Awarded Count 2025"/>
    <tableColumn id="5" xr3:uid="{00000000-0010-0000-0600-000005000000}" name="Awarded Count 2024"/>
    <tableColumn id="6" xr3:uid="{00000000-0010-0000-0600-000006000000}" name="Awarded Count 2023"/>
    <tableColumn id="7" xr3:uid="{00000000-0010-0000-0600-000007000000}" name="Awarded Count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kills_for_work_attainment_comhairle_nan_eilean_siar" displayName="table_7_provisional_skills_for_work_attainment_comhairle_nan_eilean_siar" ref="A5:G39" totalsRowShown="0">
  <tableColumns count="7">
    <tableColumn id="1" xr3:uid="{00000000-0010-0000-0700-000001000000}" name="Level"/>
    <tableColumn id="2" xr3:uid="{00000000-0010-0000-0700-000002000000}" name="Subject"/>
    <tableColumn id="3" xr3:uid="{00000000-0010-0000-0700-000003000000}" name="Awarded Count 2026"/>
    <tableColumn id="4" xr3:uid="{00000000-0010-0000-0700-000004000000}" name="Awarded Count 2025"/>
    <tableColumn id="5" xr3:uid="{00000000-0010-0000-0700-000005000000}" name="Awarded Count 2024"/>
    <tableColumn id="6" xr3:uid="{00000000-0010-0000-0700-000006000000}" name="Awarded Count 2023"/>
    <tableColumn id="7" xr3:uid="{00000000-0010-0000-0700-000007000000}" name="Awarded Count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_dumfries_and_galloway_council" displayName="table_8_provisional_skills_for_work_attainment_dumfries_and_galloway_council"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81.53515625" bestFit="1" customWidth="1"/>
  </cols>
  <sheetData>
    <row r="1" spans="1:1" ht="30" customHeight="1" x14ac:dyDescent="0.35">
      <c r="A1" s="12"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Skills for Work Attainment - Aberdeen City Council")</f>
        <v>Table 1: Provisional  Skills for Work Attainment - Aberdeen City Council</v>
      </c>
    </row>
    <row r="5" spans="1:1" x14ac:dyDescent="0.35">
      <c r="A5" s="2" t="str">
        <f>HYPERLINK("#'EA2'!A1", "Table 2: Provisional  Skills for Work Attainment - Aberdeenshire Council")</f>
        <v>Table 2: Provisional  Skills for Work Attainment - Aberdeenshire Council</v>
      </c>
    </row>
    <row r="6" spans="1:1" x14ac:dyDescent="0.35">
      <c r="A6" s="2" t="str">
        <f>HYPERLINK("#'EA3'!A1", "Table 3: Provisional  Skills for Work Attainment - Angus Council")</f>
        <v>Table 3: Provisional  Skills for Work Attainment - Angus Council</v>
      </c>
    </row>
    <row r="7" spans="1:1" x14ac:dyDescent="0.35">
      <c r="A7" s="2" t="str">
        <f>HYPERLINK("#'EA4'!A1", "Table 4: Provisional  Skills for Work Attainment - Argyll and Bute Council")</f>
        <v>Table 4: Provisional  Skills for Work Attainment - Argyll and Bute Council</v>
      </c>
    </row>
    <row r="8" spans="1:1" x14ac:dyDescent="0.35">
      <c r="A8" s="2" t="str">
        <f>HYPERLINK("#'EA5'!A1", "Table 5: Provisional  Skills for Work Attainment - City of Glasgow Council")</f>
        <v>Table 5: Provisional  Skills for Work Attainment - City of Glasgow Council</v>
      </c>
    </row>
    <row r="9" spans="1:1" x14ac:dyDescent="0.35">
      <c r="A9" s="2" t="str">
        <f>HYPERLINK("#'EA6'!A1", "Table 6: Provisional  Skills for Work Attainment - Clackmannanshire Council")</f>
        <v>Table 6: Provisional  Skills for Work Attainment - Clackmannanshire Council</v>
      </c>
    </row>
    <row r="10" spans="1:1" x14ac:dyDescent="0.35">
      <c r="A10" s="2" t="str">
        <f>HYPERLINK("#'EA7'!A1", "Table 7: Provisional  Skills for Work Attainment - Comhairle Nan Eilean Siar")</f>
        <v>Table 7: Provisional  Skills for Work Attainment - Comhairle Nan Eilean Siar</v>
      </c>
    </row>
    <row r="11" spans="1:1" x14ac:dyDescent="0.35">
      <c r="A11" s="2" t="str">
        <f>HYPERLINK("#'EA8'!A1", "Table 8: Provisional  Skills for Work Attainment - Dumfries and Galloway Council")</f>
        <v>Table 8: Provisional  Skills for Work Attainment - Dumfries and Galloway Council</v>
      </c>
    </row>
    <row r="12" spans="1:1" x14ac:dyDescent="0.35">
      <c r="A12" s="2" t="str">
        <f>HYPERLINK("#'EA9'!A1", "Table 9: Provisional  Skills for Work Attainment - Dundee City Council")</f>
        <v>Table 9: Provisional  Skills for Work Attainment - Dundee City Council</v>
      </c>
    </row>
    <row r="13" spans="1:1" x14ac:dyDescent="0.35">
      <c r="A13" s="2" t="str">
        <f>HYPERLINK("#'EA10'!A1", "Table 10: Provisional  Skills for Work Attainment - East Ayrshire Council")</f>
        <v>Table 10: Provisional  Skills for Work Attainment - East Ayrshire Council</v>
      </c>
    </row>
    <row r="14" spans="1:1" x14ac:dyDescent="0.35">
      <c r="A14" s="2" t="str">
        <f>HYPERLINK("#'EA11'!A1", "Table 11: Provisional  Skills for Work Attainment - East Dunbartonshire Council")</f>
        <v>Table 11: Provisional  Skills for Work Attainment - East Dunbartonshire Council</v>
      </c>
    </row>
    <row r="15" spans="1:1" x14ac:dyDescent="0.35">
      <c r="A15" s="2" t="str">
        <f>HYPERLINK("#'EA12'!A1", "Table 12: Provisional  Skills for Work Attainment - East Lothian Council")</f>
        <v>Table 12: Provisional  Skills for Work Attainment - East Lothian Council</v>
      </c>
    </row>
    <row r="16" spans="1:1" x14ac:dyDescent="0.35">
      <c r="A16" s="2" t="str">
        <f>HYPERLINK("#'EA13'!A1", "Table 13: Provisional  Skills for Work Attainment - East Renfrewshire Council")</f>
        <v>Table 13: Provisional  Skills for Work Attainment - East Renfrewshire Council</v>
      </c>
    </row>
    <row r="17" spans="1:1" x14ac:dyDescent="0.35">
      <c r="A17" s="2" t="str">
        <f>HYPERLINK("#'EA14'!A1", "Table 14: Provisional  Skills for Work Attainment - Falkirk Council")</f>
        <v>Table 14: Provisional  Skills for Work Attainment - Falkirk Council</v>
      </c>
    </row>
    <row r="18" spans="1:1" x14ac:dyDescent="0.35">
      <c r="A18" s="2" t="str">
        <f>HYPERLINK("#'EA15'!A1", "Table 15: Provisional  Skills for Work Attainment - Fife Council")</f>
        <v>Table 15: Provisional  Skills for Work Attainment - Fife Council</v>
      </c>
    </row>
    <row r="19" spans="1:1" x14ac:dyDescent="0.35">
      <c r="A19" s="2" t="str">
        <f>HYPERLINK("#'EA16'!A1", "Table 16: Provisional  Skills for Work Attainment - Highland Council")</f>
        <v>Table 16: Provisional  Skills for Work Attainment - Highland Council</v>
      </c>
    </row>
    <row r="20" spans="1:1" x14ac:dyDescent="0.35">
      <c r="A20" s="2" t="str">
        <f>HYPERLINK("#'EA17'!A1", "Table 17: Provisional  Skills for Work Attainment - Inverclyde Council")</f>
        <v>Table 17: Provisional  Skills for Work Attainment - Inverclyde Council</v>
      </c>
    </row>
    <row r="21" spans="1:1" x14ac:dyDescent="0.35">
      <c r="A21" s="2" t="str">
        <f>HYPERLINK("#'EA18'!A1", "Table 18: Provisional  Skills for Work Attainment - Midlothian Council")</f>
        <v>Table 18: Provisional  Skills for Work Attainment - Midlothian Council</v>
      </c>
    </row>
    <row r="22" spans="1:1" x14ac:dyDescent="0.35">
      <c r="A22" s="2" t="str">
        <f>HYPERLINK("#'EA19'!A1", "Table 19: Provisional  Skills for Work Attainment - North Ayrshire Council")</f>
        <v>Table 19: Provisional  Skills for Work Attainment - North Ayrshire Council</v>
      </c>
    </row>
    <row r="23" spans="1:1" x14ac:dyDescent="0.35">
      <c r="A23" s="2" t="str">
        <f>HYPERLINK("#'EA20'!A1", "Table 20: Provisional  Skills for Work Attainment - North Lanarkshire Council")</f>
        <v>Table 20: Provisional  Skills for Work Attainment - North Lanarkshire Council</v>
      </c>
    </row>
    <row r="24" spans="1:1" x14ac:dyDescent="0.35">
      <c r="A24" s="2" t="str">
        <f>HYPERLINK("#'EA21'!A1", "Table 21: Provisional  Skills for Work Attainment - Orkney Islands Council")</f>
        <v>Table 21: Provisional  Skills for Work Attainment - Orkney Islands Council</v>
      </c>
    </row>
    <row r="25" spans="1:1" x14ac:dyDescent="0.35">
      <c r="A25" s="2" t="str">
        <f>HYPERLINK("#'EA22'!A1", "Table 22: Provisional  Skills for Work Attainment - Perth &amp; Kinross Council")</f>
        <v>Table 22: Provisional  Skills for Work Attainment - Perth &amp; Kinross Council</v>
      </c>
    </row>
    <row r="26" spans="1:1" x14ac:dyDescent="0.35">
      <c r="A26" s="2" t="str">
        <f>HYPERLINK("#'EA23'!A1", "Table 23: Provisional  Skills for Work Attainment - Renfrewshire Council")</f>
        <v>Table 23: Provisional  Skills for Work Attainment - Renfrewshire Council</v>
      </c>
    </row>
    <row r="27" spans="1:1" x14ac:dyDescent="0.35">
      <c r="A27" s="2" t="str">
        <f>HYPERLINK("#'EA24'!A1", "Table 24: Provisional  Skills for Work Attainment - Scottish Borders Council")</f>
        <v>Table 24: Provisional  Skills for Work Attainment - Scottish Borders Council</v>
      </c>
    </row>
    <row r="28" spans="1:1" x14ac:dyDescent="0.35">
      <c r="A28" s="2" t="str">
        <f>HYPERLINK("#'EA25'!A1", "Table 25: Provisional  Skills for Work Attainment - Shetland Islands Council")</f>
        <v>Table 25: Provisional  Skills for Work Attainment - Shetland Islands Council</v>
      </c>
    </row>
    <row r="29" spans="1:1" x14ac:dyDescent="0.35">
      <c r="A29" s="2" t="str">
        <f>HYPERLINK("#'EA26'!A1", "Table 26: Provisional  Skills for Work Attainment - South Ayrshire Council")</f>
        <v>Table 26: Provisional  Skills for Work Attainment - South Ayrshire Council</v>
      </c>
    </row>
    <row r="30" spans="1:1" x14ac:dyDescent="0.35">
      <c r="A30" s="2" t="str">
        <f>HYPERLINK("#'EA27'!A1", "Table 27: Provisional  Skills for Work Attainment - South Lanarkshire Council")</f>
        <v>Table 27: Provisional  Skills for Work Attainment - South Lanarkshire Council</v>
      </c>
    </row>
    <row r="31" spans="1:1" x14ac:dyDescent="0.35">
      <c r="A31" s="2" t="str">
        <f>HYPERLINK("#'EA28'!A1", "Table 28: Provisional  Skills for Work Attainment - Stirling Council")</f>
        <v>Table 28: Provisional  Skills for Work Attainment - Stirling Council</v>
      </c>
    </row>
    <row r="32" spans="1:1" x14ac:dyDescent="0.35">
      <c r="A32" s="2" t="str">
        <f>HYPERLINK("#'EA29'!A1", "Table 29: Provisional  Skills for Work Attainment - The City of Edinburgh Council")</f>
        <v>Table 29: Provisional  Skills for Work Attainment - The City of Edinburgh Council</v>
      </c>
    </row>
    <row r="33" spans="1:1" x14ac:dyDescent="0.35">
      <c r="A33" s="2" t="str">
        <f>HYPERLINK("#'EA30'!A1", "Table 30: Provisional  Skills for Work Attainment - The Moray Council")</f>
        <v>Table 30: Provisional  Skills for Work Attainment - The Moray Council</v>
      </c>
    </row>
    <row r="34" spans="1:1" x14ac:dyDescent="0.35">
      <c r="A34" s="2" t="str">
        <f>HYPERLINK("#'EA31'!A1", "Table 31: Provisional  Skills for Work Attainment - West Dunbartonshire Council")</f>
        <v>Table 31: Provisional  Skills for Work Attainment - West Dunbartonshire Council</v>
      </c>
    </row>
    <row r="35" spans="1:1" x14ac:dyDescent="0.35">
      <c r="A35" s="2" t="str">
        <f>HYPERLINK("#'EA32'!A1", "Table 32: Provisional  Skills for Work Attainment - West Lothian Council")</f>
        <v>Table 32: Provisional  Skills for Work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145</v>
      </c>
      <c r="D7" s="7">
        <v>195</v>
      </c>
      <c r="E7" s="7">
        <v>140</v>
      </c>
      <c r="F7" s="7">
        <v>180</v>
      </c>
      <c r="G7" s="7">
        <v>80</v>
      </c>
    </row>
    <row r="8" spans="1:7" x14ac:dyDescent="0.35">
      <c r="A8" t="s">
        <v>36</v>
      </c>
      <c r="B8" t="s">
        <v>37</v>
      </c>
      <c r="C8" s="7">
        <v>285</v>
      </c>
      <c r="D8" s="7">
        <v>325</v>
      </c>
      <c r="E8" s="7">
        <v>240</v>
      </c>
      <c r="F8" s="7">
        <v>145</v>
      </c>
      <c r="G8" s="7">
        <v>190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7">
        <v>10</v>
      </c>
      <c r="D11" s="7">
        <v>10</v>
      </c>
      <c r="E11" s="7">
        <v>5</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5</v>
      </c>
      <c r="D14" s="8" t="s">
        <v>32</v>
      </c>
      <c r="E14" s="8" t="s">
        <v>35</v>
      </c>
      <c r="F14" s="8" t="s">
        <v>35</v>
      </c>
      <c r="G14" s="8" t="s">
        <v>35</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7">
        <v>35</v>
      </c>
      <c r="G16" s="8" t="s">
        <v>32</v>
      </c>
    </row>
    <row r="17" spans="1:7" x14ac:dyDescent="0.35">
      <c r="A17" t="s">
        <v>33</v>
      </c>
      <c r="B17" t="s">
        <v>47</v>
      </c>
      <c r="C17" s="8" t="s">
        <v>32</v>
      </c>
      <c r="D17" s="8" t="s">
        <v>32</v>
      </c>
      <c r="E17" s="8" t="s">
        <v>32</v>
      </c>
      <c r="F17" s="8" t="s">
        <v>32</v>
      </c>
      <c r="G17" s="8" t="s">
        <v>32</v>
      </c>
    </row>
    <row r="18" spans="1:7" x14ac:dyDescent="0.35">
      <c r="A18" t="s">
        <v>33</v>
      </c>
      <c r="B18" t="s">
        <v>48</v>
      </c>
      <c r="C18" s="7">
        <v>10</v>
      </c>
      <c r="D18" s="7">
        <v>0</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60</v>
      </c>
      <c r="D20" s="7">
        <v>90</v>
      </c>
      <c r="E20" s="7">
        <v>65</v>
      </c>
      <c r="F20" s="7">
        <v>75</v>
      </c>
      <c r="G20" s="7">
        <v>55</v>
      </c>
    </row>
    <row r="21" spans="1:7" x14ac:dyDescent="0.35">
      <c r="A21" t="s">
        <v>33</v>
      </c>
      <c r="B21" t="s">
        <v>51</v>
      </c>
      <c r="C21" s="7">
        <v>45</v>
      </c>
      <c r="D21" s="7">
        <v>75</v>
      </c>
      <c r="E21" s="7">
        <v>60</v>
      </c>
      <c r="F21" s="7">
        <v>45</v>
      </c>
      <c r="G21" s="8" t="s">
        <v>35</v>
      </c>
    </row>
    <row r="22" spans="1:7" x14ac:dyDescent="0.35">
      <c r="A22" t="s">
        <v>33</v>
      </c>
      <c r="B22" t="s">
        <v>52</v>
      </c>
      <c r="C22" s="7">
        <v>15</v>
      </c>
      <c r="D22" s="7">
        <v>25</v>
      </c>
      <c r="E22" s="7">
        <v>10</v>
      </c>
      <c r="F22" s="8" t="s">
        <v>35</v>
      </c>
      <c r="G22" s="8" t="s">
        <v>35</v>
      </c>
    </row>
    <row r="23" spans="1:7" x14ac:dyDescent="0.35">
      <c r="A23" t="s">
        <v>33</v>
      </c>
      <c r="B23" t="s">
        <v>53</v>
      </c>
      <c r="C23" s="8" t="s">
        <v>32</v>
      </c>
      <c r="D23" s="8" t="s">
        <v>32</v>
      </c>
      <c r="E23" s="8" t="s">
        <v>32</v>
      </c>
      <c r="F23" s="7">
        <v>20</v>
      </c>
      <c r="G23" s="7">
        <v>20</v>
      </c>
    </row>
    <row r="24" spans="1:7" x14ac:dyDescent="0.35">
      <c r="A24" t="s">
        <v>36</v>
      </c>
      <c r="B24" t="s">
        <v>54</v>
      </c>
      <c r="C24" s="7">
        <v>10</v>
      </c>
      <c r="D24" s="7">
        <v>10</v>
      </c>
      <c r="E24" s="7">
        <v>5</v>
      </c>
      <c r="F24" s="7">
        <v>20</v>
      </c>
      <c r="G24" s="7">
        <v>0</v>
      </c>
    </row>
    <row r="25" spans="1:7" x14ac:dyDescent="0.35">
      <c r="A25" t="s">
        <v>36</v>
      </c>
      <c r="B25" t="s">
        <v>44</v>
      </c>
      <c r="C25" s="7">
        <v>10</v>
      </c>
      <c r="D25" s="7">
        <v>30</v>
      </c>
      <c r="E25" s="7">
        <v>15</v>
      </c>
      <c r="F25" s="7">
        <v>45</v>
      </c>
      <c r="G25" s="7">
        <v>40</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7">
        <v>5</v>
      </c>
      <c r="D28" s="7">
        <v>10</v>
      </c>
      <c r="E28" s="8" t="s">
        <v>32</v>
      </c>
      <c r="F28" s="8" t="s">
        <v>32</v>
      </c>
      <c r="G28" s="8" t="s">
        <v>32</v>
      </c>
    </row>
    <row r="29" spans="1:7" x14ac:dyDescent="0.35">
      <c r="A29" t="s">
        <v>36</v>
      </c>
      <c r="B29" t="s">
        <v>46</v>
      </c>
      <c r="C29" s="8" t="s">
        <v>32</v>
      </c>
      <c r="D29" s="8" t="s">
        <v>32</v>
      </c>
      <c r="E29" s="8" t="s">
        <v>32</v>
      </c>
      <c r="F29" s="8" t="s">
        <v>32</v>
      </c>
      <c r="G29" s="7">
        <v>25</v>
      </c>
    </row>
    <row r="30" spans="1:7" x14ac:dyDescent="0.35">
      <c r="A30" t="s">
        <v>36</v>
      </c>
      <c r="B30" t="s">
        <v>47</v>
      </c>
      <c r="C30" s="7">
        <v>35</v>
      </c>
      <c r="D30" s="7">
        <v>10</v>
      </c>
      <c r="E30" s="7">
        <v>10</v>
      </c>
      <c r="F30" s="7">
        <v>10</v>
      </c>
      <c r="G30" s="7">
        <v>10</v>
      </c>
    </row>
    <row r="31" spans="1:7" x14ac:dyDescent="0.35">
      <c r="A31" t="s">
        <v>36</v>
      </c>
      <c r="B31" t="s">
        <v>48</v>
      </c>
      <c r="C31" s="7">
        <v>25</v>
      </c>
      <c r="D31" s="7">
        <v>15</v>
      </c>
      <c r="E31" s="7">
        <v>10</v>
      </c>
      <c r="F31" s="8" t="s">
        <v>32</v>
      </c>
      <c r="G31" s="7">
        <v>10</v>
      </c>
    </row>
    <row r="32" spans="1:7" x14ac:dyDescent="0.35">
      <c r="A32" t="s">
        <v>36</v>
      </c>
      <c r="B32" t="s">
        <v>57</v>
      </c>
      <c r="C32" s="7">
        <v>35</v>
      </c>
      <c r="D32" s="7">
        <v>55</v>
      </c>
      <c r="E32" s="7">
        <v>60</v>
      </c>
      <c r="F32" s="7">
        <v>0</v>
      </c>
      <c r="G32" s="7">
        <v>10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45</v>
      </c>
      <c r="D35" s="7">
        <v>90</v>
      </c>
      <c r="E35" s="7">
        <v>55</v>
      </c>
      <c r="F35" s="7">
        <v>55</v>
      </c>
      <c r="G35" s="7">
        <v>55</v>
      </c>
    </row>
    <row r="36" spans="1:7" x14ac:dyDescent="0.35">
      <c r="A36" t="s">
        <v>36</v>
      </c>
      <c r="B36" t="s">
        <v>60</v>
      </c>
      <c r="C36" s="8" t="s">
        <v>32</v>
      </c>
      <c r="D36" s="8" t="s">
        <v>32</v>
      </c>
      <c r="E36" s="8" t="s">
        <v>32</v>
      </c>
      <c r="F36" s="8" t="s">
        <v>32</v>
      </c>
      <c r="G36" s="8" t="s">
        <v>32</v>
      </c>
    </row>
    <row r="37" spans="1:7" x14ac:dyDescent="0.35">
      <c r="A37" t="s">
        <v>36</v>
      </c>
      <c r="B37" t="s">
        <v>52</v>
      </c>
      <c r="C37" s="7">
        <v>120</v>
      </c>
      <c r="D37" s="7">
        <v>105</v>
      </c>
      <c r="E37" s="7">
        <v>85</v>
      </c>
      <c r="F37" s="7">
        <v>20</v>
      </c>
      <c r="G37" s="7">
        <v>40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35</v>
      </c>
      <c r="D7" s="7">
        <v>35</v>
      </c>
      <c r="E7" s="7">
        <v>15</v>
      </c>
      <c r="F7" s="7">
        <v>15</v>
      </c>
      <c r="G7" s="7">
        <v>30</v>
      </c>
    </row>
    <row r="8" spans="1:7" x14ac:dyDescent="0.35">
      <c r="A8" t="s">
        <v>36</v>
      </c>
      <c r="B8" t="s">
        <v>37</v>
      </c>
      <c r="C8" s="7">
        <v>350</v>
      </c>
      <c r="D8" s="7">
        <v>340</v>
      </c>
      <c r="E8" s="7">
        <v>245</v>
      </c>
      <c r="F8" s="7">
        <v>315</v>
      </c>
      <c r="G8" s="7">
        <v>345</v>
      </c>
    </row>
    <row r="9" spans="1:7" x14ac:dyDescent="0.35">
      <c r="A9" s="9" t="s">
        <v>38</v>
      </c>
      <c r="B9" s="9" t="s">
        <v>39</v>
      </c>
      <c r="C9" s="11">
        <v>45</v>
      </c>
      <c r="D9" s="11">
        <v>30</v>
      </c>
      <c r="E9" s="11">
        <v>25</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30</v>
      </c>
      <c r="D14" s="7">
        <v>25</v>
      </c>
      <c r="E14" s="7">
        <v>10</v>
      </c>
      <c r="F14" s="7">
        <v>15</v>
      </c>
      <c r="G14" s="7">
        <v>25</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35</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8" t="s">
        <v>32</v>
      </c>
      <c r="D22" s="7">
        <v>10</v>
      </c>
      <c r="E22" s="8" t="s">
        <v>35</v>
      </c>
      <c r="F22" s="8" t="s">
        <v>35</v>
      </c>
      <c r="G22" s="8" t="s">
        <v>35</v>
      </c>
    </row>
    <row r="23" spans="1:7" x14ac:dyDescent="0.35">
      <c r="A23" t="s">
        <v>33</v>
      </c>
      <c r="B23" t="s">
        <v>53</v>
      </c>
      <c r="C23" s="8" t="s">
        <v>32</v>
      </c>
      <c r="D23" s="8" t="s">
        <v>32</v>
      </c>
      <c r="E23" s="8" t="s">
        <v>32</v>
      </c>
      <c r="F23" s="8" t="s">
        <v>32</v>
      </c>
      <c r="G23" s="8" t="s">
        <v>32</v>
      </c>
    </row>
    <row r="24" spans="1:7" x14ac:dyDescent="0.35">
      <c r="A24" t="s">
        <v>36</v>
      </c>
      <c r="B24" t="s">
        <v>54</v>
      </c>
      <c r="C24" s="7">
        <v>15</v>
      </c>
      <c r="D24" s="7">
        <v>15</v>
      </c>
      <c r="E24" s="8" t="s">
        <v>35</v>
      </c>
      <c r="F24" s="7">
        <v>10</v>
      </c>
      <c r="G24" s="7">
        <v>10</v>
      </c>
    </row>
    <row r="25" spans="1:7" x14ac:dyDescent="0.35">
      <c r="A25" t="s">
        <v>36</v>
      </c>
      <c r="B25" t="s">
        <v>44</v>
      </c>
      <c r="C25" s="7">
        <v>140</v>
      </c>
      <c r="D25" s="7">
        <v>120</v>
      </c>
      <c r="E25" s="7">
        <v>70</v>
      </c>
      <c r="F25" s="7">
        <v>100</v>
      </c>
      <c r="G25" s="7">
        <v>85</v>
      </c>
    </row>
    <row r="26" spans="1:7" x14ac:dyDescent="0.35">
      <c r="A26" t="s">
        <v>36</v>
      </c>
      <c r="B26" t="s">
        <v>55</v>
      </c>
      <c r="C26" s="8" t="s">
        <v>32</v>
      </c>
      <c r="D26" s="8" t="s">
        <v>32</v>
      </c>
      <c r="E26" s="8" t="s">
        <v>32</v>
      </c>
      <c r="F26" s="8" t="s">
        <v>32</v>
      </c>
      <c r="G26" s="8" t="s">
        <v>32</v>
      </c>
    </row>
    <row r="27" spans="1:7" x14ac:dyDescent="0.35">
      <c r="A27" t="s">
        <v>36</v>
      </c>
      <c r="B27" t="s">
        <v>45</v>
      </c>
      <c r="C27" s="7">
        <v>25</v>
      </c>
      <c r="D27" s="7">
        <v>30</v>
      </c>
      <c r="E27" s="7">
        <v>20</v>
      </c>
      <c r="F27" s="8" t="s">
        <v>32</v>
      </c>
      <c r="G27" s="8" t="s">
        <v>35</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80</v>
      </c>
      <c r="D30" s="7">
        <v>75</v>
      </c>
      <c r="E30" s="7">
        <v>20</v>
      </c>
      <c r="F30" s="7">
        <v>75</v>
      </c>
      <c r="G30" s="7">
        <v>100</v>
      </c>
    </row>
    <row r="31" spans="1:7" x14ac:dyDescent="0.35">
      <c r="A31" t="s">
        <v>36</v>
      </c>
      <c r="B31" t="s">
        <v>48</v>
      </c>
      <c r="C31" s="8" t="s">
        <v>32</v>
      </c>
      <c r="D31" s="8" t="s">
        <v>32</v>
      </c>
      <c r="E31" s="8" t="s">
        <v>32</v>
      </c>
      <c r="F31" s="8" t="s">
        <v>32</v>
      </c>
      <c r="G31" s="8" t="s">
        <v>32</v>
      </c>
    </row>
    <row r="32" spans="1:7" x14ac:dyDescent="0.35">
      <c r="A32" t="s">
        <v>36</v>
      </c>
      <c r="B32" t="s">
        <v>57</v>
      </c>
      <c r="C32" s="8" t="s">
        <v>35</v>
      </c>
      <c r="D32" s="7">
        <v>10</v>
      </c>
      <c r="E32" s="7">
        <v>30</v>
      </c>
      <c r="F32" s="7">
        <v>35</v>
      </c>
      <c r="G32" s="7">
        <v>40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50</v>
      </c>
      <c r="D35" s="7">
        <v>40</v>
      </c>
      <c r="E35" s="7">
        <v>40</v>
      </c>
      <c r="F35" s="7">
        <v>25</v>
      </c>
      <c r="G35" s="7">
        <v>40</v>
      </c>
    </row>
    <row r="36" spans="1:7" x14ac:dyDescent="0.35">
      <c r="A36" t="s">
        <v>36</v>
      </c>
      <c r="B36" t="s">
        <v>60</v>
      </c>
      <c r="C36" s="8" t="s">
        <v>32</v>
      </c>
      <c r="D36" s="8" t="s">
        <v>32</v>
      </c>
      <c r="E36" s="8" t="s">
        <v>32</v>
      </c>
      <c r="F36" s="8" t="s">
        <v>32</v>
      </c>
      <c r="G36" s="8" t="s">
        <v>32</v>
      </c>
    </row>
    <row r="37" spans="1:7" x14ac:dyDescent="0.35">
      <c r="A37" t="s">
        <v>36</v>
      </c>
      <c r="B37" t="s">
        <v>52</v>
      </c>
      <c r="C37" s="7">
        <v>35</v>
      </c>
      <c r="D37" s="7">
        <v>50</v>
      </c>
      <c r="E37" s="7">
        <v>60</v>
      </c>
      <c r="F37" s="7">
        <v>70</v>
      </c>
      <c r="G37" s="7">
        <v>65</v>
      </c>
    </row>
    <row r="38" spans="1:7" x14ac:dyDescent="0.35">
      <c r="A38" t="s">
        <v>38</v>
      </c>
      <c r="B38" t="s">
        <v>61</v>
      </c>
      <c r="C38" s="8" t="s">
        <v>32</v>
      </c>
      <c r="D38" s="8" t="s">
        <v>32</v>
      </c>
      <c r="E38" s="8" t="s">
        <v>32</v>
      </c>
      <c r="F38" s="8" t="s">
        <v>32</v>
      </c>
      <c r="G38" s="8" t="s">
        <v>32</v>
      </c>
    </row>
    <row r="39" spans="1:7" x14ac:dyDescent="0.35">
      <c r="A39" t="s">
        <v>38</v>
      </c>
      <c r="B39" t="s">
        <v>62</v>
      </c>
      <c r="C39" s="7">
        <v>45</v>
      </c>
      <c r="D39" s="7">
        <v>30</v>
      </c>
      <c r="E39" s="7">
        <v>25</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20</v>
      </c>
      <c r="D7" s="7">
        <v>30</v>
      </c>
      <c r="E7" s="7">
        <v>25</v>
      </c>
      <c r="F7" s="7">
        <v>20</v>
      </c>
      <c r="G7" s="7">
        <v>10</v>
      </c>
    </row>
    <row r="8" spans="1:7" x14ac:dyDescent="0.35">
      <c r="A8" t="s">
        <v>36</v>
      </c>
      <c r="B8" t="s">
        <v>37</v>
      </c>
      <c r="C8" s="7">
        <v>500</v>
      </c>
      <c r="D8" s="7">
        <v>465</v>
      </c>
      <c r="E8" s="7">
        <v>315</v>
      </c>
      <c r="F8" s="7">
        <v>315</v>
      </c>
      <c r="G8" s="7">
        <v>335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0</v>
      </c>
      <c r="D14" s="8" t="s">
        <v>32</v>
      </c>
      <c r="E14" s="7">
        <v>0</v>
      </c>
      <c r="F14" s="8" t="s">
        <v>35</v>
      </c>
      <c r="G14" s="8" t="s">
        <v>35</v>
      </c>
    </row>
    <row r="15" spans="1:7" x14ac:dyDescent="0.35">
      <c r="A15" t="s">
        <v>33</v>
      </c>
      <c r="B15" t="s">
        <v>45</v>
      </c>
      <c r="C15" s="8" t="s">
        <v>32</v>
      </c>
      <c r="D15" s="8" t="s">
        <v>35</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7">
        <v>10</v>
      </c>
      <c r="D17" s="7">
        <v>10</v>
      </c>
      <c r="E17" s="7">
        <v>15</v>
      </c>
      <c r="F17" s="7">
        <v>15</v>
      </c>
      <c r="G17" s="7">
        <v>5</v>
      </c>
    </row>
    <row r="18" spans="1:7" x14ac:dyDescent="0.35">
      <c r="A18" t="s">
        <v>33</v>
      </c>
      <c r="B18" t="s">
        <v>48</v>
      </c>
      <c r="C18" s="8" t="s">
        <v>32</v>
      </c>
      <c r="D18" s="7">
        <v>0</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5</v>
      </c>
      <c r="D20" s="8" t="s">
        <v>32</v>
      </c>
      <c r="E20" s="8" t="s">
        <v>32</v>
      </c>
      <c r="F20" s="8" t="s">
        <v>32</v>
      </c>
      <c r="G20" s="8" t="s">
        <v>32</v>
      </c>
    </row>
    <row r="21" spans="1:7" x14ac:dyDescent="0.35">
      <c r="A21" t="s">
        <v>33</v>
      </c>
      <c r="B21" t="s">
        <v>51</v>
      </c>
      <c r="C21" s="8" t="s">
        <v>32</v>
      </c>
      <c r="D21" s="8" t="s">
        <v>35</v>
      </c>
      <c r="E21" s="8" t="s">
        <v>32</v>
      </c>
      <c r="F21" s="8" t="s">
        <v>32</v>
      </c>
      <c r="G21" s="8" t="s">
        <v>32</v>
      </c>
    </row>
    <row r="22" spans="1:7" x14ac:dyDescent="0.35">
      <c r="A22" t="s">
        <v>33</v>
      </c>
      <c r="B22" t="s">
        <v>52</v>
      </c>
      <c r="C22" s="8" t="s">
        <v>35</v>
      </c>
      <c r="D22" s="7">
        <v>20</v>
      </c>
      <c r="E22" s="7">
        <v>10</v>
      </c>
      <c r="F22" s="8" t="s">
        <v>35</v>
      </c>
      <c r="G22" s="7">
        <v>0</v>
      </c>
    </row>
    <row r="23" spans="1:7" x14ac:dyDescent="0.35">
      <c r="A23" t="s">
        <v>33</v>
      </c>
      <c r="B23" t="s">
        <v>53</v>
      </c>
      <c r="C23" s="8" t="s">
        <v>32</v>
      </c>
      <c r="D23" s="8" t="s">
        <v>32</v>
      </c>
      <c r="E23" s="8" t="s">
        <v>32</v>
      </c>
      <c r="F23" s="8" t="s">
        <v>32</v>
      </c>
      <c r="G23" s="8" t="s">
        <v>32</v>
      </c>
    </row>
    <row r="24" spans="1:7" x14ac:dyDescent="0.35">
      <c r="A24" t="s">
        <v>36</v>
      </c>
      <c r="B24" t="s">
        <v>54</v>
      </c>
      <c r="C24" s="7">
        <v>40</v>
      </c>
      <c r="D24" s="7">
        <v>45</v>
      </c>
      <c r="E24" s="7">
        <v>30</v>
      </c>
      <c r="F24" s="7">
        <v>40</v>
      </c>
      <c r="G24" s="7">
        <v>60</v>
      </c>
    </row>
    <row r="25" spans="1:7" x14ac:dyDescent="0.35">
      <c r="A25" t="s">
        <v>36</v>
      </c>
      <c r="B25" t="s">
        <v>44</v>
      </c>
      <c r="C25" s="7">
        <v>70</v>
      </c>
      <c r="D25" s="7">
        <v>65</v>
      </c>
      <c r="E25" s="7">
        <v>45</v>
      </c>
      <c r="F25" s="7">
        <v>25</v>
      </c>
      <c r="G25" s="7">
        <v>70</v>
      </c>
    </row>
    <row r="26" spans="1:7" x14ac:dyDescent="0.35">
      <c r="A26" t="s">
        <v>36</v>
      </c>
      <c r="B26" t="s">
        <v>55</v>
      </c>
      <c r="C26" s="7">
        <v>10</v>
      </c>
      <c r="D26" s="7">
        <v>5</v>
      </c>
      <c r="E26" s="8" t="s">
        <v>32</v>
      </c>
      <c r="F26" s="8" t="s">
        <v>32</v>
      </c>
      <c r="G26" s="8" t="s">
        <v>32</v>
      </c>
    </row>
    <row r="27" spans="1:7" x14ac:dyDescent="0.35">
      <c r="A27" t="s">
        <v>36</v>
      </c>
      <c r="B27" t="s">
        <v>45</v>
      </c>
      <c r="C27" s="7">
        <v>55</v>
      </c>
      <c r="D27" s="7">
        <v>50</v>
      </c>
      <c r="E27" s="7">
        <v>35</v>
      </c>
      <c r="F27" s="7">
        <v>30</v>
      </c>
      <c r="G27" s="7">
        <v>45</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100</v>
      </c>
      <c r="D30" s="7">
        <v>65</v>
      </c>
      <c r="E30" s="7">
        <v>55</v>
      </c>
      <c r="F30" s="7">
        <v>50</v>
      </c>
      <c r="G30" s="7">
        <v>50</v>
      </c>
    </row>
    <row r="31" spans="1:7" x14ac:dyDescent="0.35">
      <c r="A31" t="s">
        <v>36</v>
      </c>
      <c r="B31" t="s">
        <v>48</v>
      </c>
      <c r="C31" s="7">
        <v>50</v>
      </c>
      <c r="D31" s="7">
        <v>25</v>
      </c>
      <c r="E31" s="7">
        <v>15</v>
      </c>
      <c r="F31" s="7">
        <v>30</v>
      </c>
      <c r="G31" s="7">
        <v>15</v>
      </c>
    </row>
    <row r="32" spans="1:7" x14ac:dyDescent="0.35">
      <c r="A32" t="s">
        <v>36</v>
      </c>
      <c r="B32" t="s">
        <v>57</v>
      </c>
      <c r="C32" s="8" t="s">
        <v>35</v>
      </c>
      <c r="D32" s="7">
        <v>10</v>
      </c>
      <c r="E32" s="7">
        <v>10</v>
      </c>
      <c r="F32" s="7">
        <v>10</v>
      </c>
      <c r="G32" s="7">
        <v>10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80</v>
      </c>
      <c r="D35" s="7">
        <v>130</v>
      </c>
      <c r="E35" s="7">
        <v>50</v>
      </c>
      <c r="F35" s="7">
        <v>90</v>
      </c>
      <c r="G35" s="7">
        <v>60</v>
      </c>
    </row>
    <row r="36" spans="1:7" x14ac:dyDescent="0.35">
      <c r="A36" t="s">
        <v>36</v>
      </c>
      <c r="B36" t="s">
        <v>60</v>
      </c>
      <c r="C36" s="8" t="s">
        <v>32</v>
      </c>
      <c r="D36" s="8" t="s">
        <v>32</v>
      </c>
      <c r="E36" s="8" t="s">
        <v>32</v>
      </c>
      <c r="F36" s="8" t="s">
        <v>32</v>
      </c>
      <c r="G36" s="8" t="s">
        <v>32</v>
      </c>
    </row>
    <row r="37" spans="1:7" x14ac:dyDescent="0.35">
      <c r="A37" t="s">
        <v>36</v>
      </c>
      <c r="B37" t="s">
        <v>52</v>
      </c>
      <c r="C37" s="7">
        <v>95</v>
      </c>
      <c r="D37" s="7">
        <v>75</v>
      </c>
      <c r="E37" s="7">
        <v>75</v>
      </c>
      <c r="F37" s="7">
        <v>45</v>
      </c>
      <c r="G37" s="7">
        <v>25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15</v>
      </c>
      <c r="D7" s="7">
        <v>35</v>
      </c>
      <c r="E7" s="7">
        <v>10</v>
      </c>
      <c r="F7" s="8" t="s">
        <v>35</v>
      </c>
      <c r="G7" s="7">
        <v>0</v>
      </c>
    </row>
    <row r="8" spans="1:7" x14ac:dyDescent="0.35">
      <c r="A8" t="s">
        <v>36</v>
      </c>
      <c r="B8" t="s">
        <v>37</v>
      </c>
      <c r="C8" s="7">
        <v>415</v>
      </c>
      <c r="D8" s="7">
        <v>315</v>
      </c>
      <c r="E8" s="7">
        <v>305</v>
      </c>
      <c r="F8" s="7">
        <v>240</v>
      </c>
      <c r="G8" s="7">
        <v>195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7">
        <v>0</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35</v>
      </c>
      <c r="E18" s="8" t="s">
        <v>32</v>
      </c>
      <c r="F18" s="8" t="s">
        <v>32</v>
      </c>
      <c r="G18" s="7">
        <v>0</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7">
        <v>10</v>
      </c>
      <c r="D21" s="7">
        <v>25</v>
      </c>
      <c r="E21" s="7">
        <v>5</v>
      </c>
      <c r="F21" s="8" t="s">
        <v>32</v>
      </c>
      <c r="G21" s="8" t="s">
        <v>32</v>
      </c>
    </row>
    <row r="22" spans="1:7" x14ac:dyDescent="0.35">
      <c r="A22" t="s">
        <v>33</v>
      </c>
      <c r="B22" t="s">
        <v>52</v>
      </c>
      <c r="C22" s="8" t="s">
        <v>35</v>
      </c>
      <c r="D22" s="7">
        <v>10</v>
      </c>
      <c r="E22" s="8" t="s">
        <v>35</v>
      </c>
      <c r="F22" s="8" t="s">
        <v>35</v>
      </c>
      <c r="G22" s="8" t="s">
        <v>32</v>
      </c>
    </row>
    <row r="23" spans="1:7" x14ac:dyDescent="0.35">
      <c r="A23" t="s">
        <v>33</v>
      </c>
      <c r="B23" t="s">
        <v>53</v>
      </c>
      <c r="C23" s="8" t="s">
        <v>32</v>
      </c>
      <c r="D23" s="8" t="s">
        <v>32</v>
      </c>
      <c r="E23" s="8" t="s">
        <v>32</v>
      </c>
      <c r="F23" s="8" t="s">
        <v>32</v>
      </c>
      <c r="G23" s="8" t="s">
        <v>32</v>
      </c>
    </row>
    <row r="24" spans="1:7" x14ac:dyDescent="0.35">
      <c r="A24" t="s">
        <v>36</v>
      </c>
      <c r="B24" t="s">
        <v>54</v>
      </c>
      <c r="C24" s="8" t="s">
        <v>32</v>
      </c>
      <c r="D24" s="8" t="s">
        <v>32</v>
      </c>
      <c r="E24" s="8" t="s">
        <v>32</v>
      </c>
      <c r="F24" s="7">
        <v>10</v>
      </c>
      <c r="G24" s="8" t="s">
        <v>32</v>
      </c>
    </row>
    <row r="25" spans="1:7" x14ac:dyDescent="0.35">
      <c r="A25" t="s">
        <v>36</v>
      </c>
      <c r="B25" t="s">
        <v>44</v>
      </c>
      <c r="C25" s="7">
        <v>130</v>
      </c>
      <c r="D25" s="7">
        <v>50</v>
      </c>
      <c r="E25" s="7">
        <v>65</v>
      </c>
      <c r="F25" s="7">
        <v>75</v>
      </c>
      <c r="G25" s="7">
        <v>65</v>
      </c>
    </row>
    <row r="26" spans="1:7" x14ac:dyDescent="0.35">
      <c r="A26" t="s">
        <v>36</v>
      </c>
      <c r="B26" t="s">
        <v>55</v>
      </c>
      <c r="C26" s="7">
        <v>45</v>
      </c>
      <c r="D26" s="7">
        <v>50</v>
      </c>
      <c r="E26" s="7">
        <v>35</v>
      </c>
      <c r="F26" s="7">
        <v>20</v>
      </c>
      <c r="G26" s="7">
        <v>15</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45</v>
      </c>
      <c r="D30" s="7">
        <v>75</v>
      </c>
      <c r="E30" s="7">
        <v>55</v>
      </c>
      <c r="F30" s="7">
        <v>55</v>
      </c>
      <c r="G30" s="7">
        <v>50</v>
      </c>
    </row>
    <row r="31" spans="1:7" x14ac:dyDescent="0.35">
      <c r="A31" t="s">
        <v>36</v>
      </c>
      <c r="B31" t="s">
        <v>48</v>
      </c>
      <c r="C31" s="7">
        <v>70</v>
      </c>
      <c r="D31" s="7">
        <v>45</v>
      </c>
      <c r="E31" s="7">
        <v>45</v>
      </c>
      <c r="F31" s="8" t="s">
        <v>32</v>
      </c>
      <c r="G31" s="8" t="s">
        <v>32</v>
      </c>
    </row>
    <row r="32" spans="1:7" x14ac:dyDescent="0.35">
      <c r="A32" t="s">
        <v>36</v>
      </c>
      <c r="B32" t="s">
        <v>57</v>
      </c>
      <c r="C32" s="7">
        <v>10</v>
      </c>
      <c r="D32" s="8" t="s">
        <v>32</v>
      </c>
      <c r="E32" s="8" t="s">
        <v>35</v>
      </c>
      <c r="F32" s="8" t="s">
        <v>32</v>
      </c>
      <c r="G32" s="8" t="s">
        <v>32</v>
      </c>
    </row>
    <row r="33" spans="1:7" x14ac:dyDescent="0.35">
      <c r="A33" t="s">
        <v>36</v>
      </c>
      <c r="B33" t="s">
        <v>58</v>
      </c>
      <c r="C33" s="8" t="s">
        <v>32</v>
      </c>
      <c r="D33" s="8" t="s">
        <v>32</v>
      </c>
      <c r="E33" s="8" t="s">
        <v>32</v>
      </c>
      <c r="F33" s="8" t="s">
        <v>32</v>
      </c>
      <c r="G33" s="8" t="s">
        <v>32</v>
      </c>
    </row>
    <row r="34" spans="1:7" x14ac:dyDescent="0.35">
      <c r="A34" t="s">
        <v>36</v>
      </c>
      <c r="B34" t="s">
        <v>59</v>
      </c>
      <c r="C34" s="7">
        <v>10</v>
      </c>
      <c r="D34" s="7">
        <v>20</v>
      </c>
      <c r="E34" s="7">
        <v>20</v>
      </c>
      <c r="F34" s="7">
        <v>25</v>
      </c>
      <c r="G34" s="7">
        <v>20</v>
      </c>
    </row>
    <row r="35" spans="1:7" x14ac:dyDescent="0.35">
      <c r="A35" t="s">
        <v>36</v>
      </c>
      <c r="B35" t="s">
        <v>51</v>
      </c>
      <c r="C35" s="7">
        <v>55</v>
      </c>
      <c r="D35" s="7">
        <v>50</v>
      </c>
      <c r="E35" s="7">
        <v>60</v>
      </c>
      <c r="F35" s="7">
        <v>45</v>
      </c>
      <c r="G35" s="7">
        <v>35</v>
      </c>
    </row>
    <row r="36" spans="1:7" x14ac:dyDescent="0.35">
      <c r="A36" t="s">
        <v>36</v>
      </c>
      <c r="B36" t="s">
        <v>60</v>
      </c>
      <c r="C36" s="8" t="s">
        <v>32</v>
      </c>
      <c r="D36" s="8" t="s">
        <v>32</v>
      </c>
      <c r="E36" s="8" t="s">
        <v>32</v>
      </c>
      <c r="F36" s="8" t="s">
        <v>32</v>
      </c>
      <c r="G36" s="8" t="s">
        <v>32</v>
      </c>
    </row>
    <row r="37" spans="1:7" x14ac:dyDescent="0.35">
      <c r="A37" t="s">
        <v>36</v>
      </c>
      <c r="B37" t="s">
        <v>52</v>
      </c>
      <c r="C37" s="7">
        <v>50</v>
      </c>
      <c r="D37" s="7">
        <v>30</v>
      </c>
      <c r="E37" s="7">
        <v>20</v>
      </c>
      <c r="F37" s="7">
        <v>10</v>
      </c>
      <c r="G37" s="7">
        <v>10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74</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25</v>
      </c>
      <c r="D7" s="7">
        <v>25</v>
      </c>
      <c r="E7" s="7">
        <v>25</v>
      </c>
      <c r="F7" s="7">
        <v>30</v>
      </c>
      <c r="G7" s="7">
        <v>35</v>
      </c>
    </row>
    <row r="8" spans="1:7" x14ac:dyDescent="0.35">
      <c r="A8" t="s">
        <v>36</v>
      </c>
      <c r="B8" t="s">
        <v>37</v>
      </c>
      <c r="C8" s="7">
        <v>190</v>
      </c>
      <c r="D8" s="7">
        <v>200</v>
      </c>
      <c r="E8" s="7">
        <v>140</v>
      </c>
      <c r="F8" s="7">
        <v>140</v>
      </c>
      <c r="G8" s="7">
        <v>100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5</v>
      </c>
      <c r="D14" s="7">
        <v>10</v>
      </c>
      <c r="E14" s="7">
        <v>5</v>
      </c>
      <c r="F14" s="7">
        <v>15</v>
      </c>
      <c r="G14" s="7">
        <v>15</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7">
        <v>10</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7">
        <v>10</v>
      </c>
    </row>
    <row r="22" spans="1:7" x14ac:dyDescent="0.35">
      <c r="A22" t="s">
        <v>33</v>
      </c>
      <c r="B22" t="s">
        <v>52</v>
      </c>
      <c r="C22" s="7">
        <v>20</v>
      </c>
      <c r="D22" s="7">
        <v>10</v>
      </c>
      <c r="E22" s="7">
        <v>20</v>
      </c>
      <c r="F22" s="7">
        <v>10</v>
      </c>
      <c r="G22" s="7">
        <v>10</v>
      </c>
    </row>
    <row r="23" spans="1:7" x14ac:dyDescent="0.35">
      <c r="A23" t="s">
        <v>33</v>
      </c>
      <c r="B23" t="s">
        <v>53</v>
      </c>
      <c r="C23" s="8" t="s">
        <v>32</v>
      </c>
      <c r="D23" s="8" t="s">
        <v>32</v>
      </c>
      <c r="E23" s="8" t="s">
        <v>32</v>
      </c>
      <c r="F23" s="8" t="s">
        <v>32</v>
      </c>
      <c r="G23" s="8" t="s">
        <v>32</v>
      </c>
    </row>
    <row r="24" spans="1:7" x14ac:dyDescent="0.35">
      <c r="A24" t="s">
        <v>36</v>
      </c>
      <c r="B24" t="s">
        <v>54</v>
      </c>
      <c r="C24" s="7">
        <v>20</v>
      </c>
      <c r="D24" s="7">
        <v>15</v>
      </c>
      <c r="E24" s="8" t="s">
        <v>32</v>
      </c>
      <c r="F24" s="8" t="s">
        <v>32</v>
      </c>
      <c r="G24" s="8" t="s">
        <v>32</v>
      </c>
    </row>
    <row r="25" spans="1:7" x14ac:dyDescent="0.35">
      <c r="A25" t="s">
        <v>36</v>
      </c>
      <c r="B25" t="s">
        <v>44</v>
      </c>
      <c r="C25" s="7">
        <v>15</v>
      </c>
      <c r="D25" s="7">
        <v>35</v>
      </c>
      <c r="E25" s="7">
        <v>25</v>
      </c>
      <c r="F25" s="7">
        <v>35</v>
      </c>
      <c r="G25" s="7">
        <v>20</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8" t="s">
        <v>32</v>
      </c>
      <c r="D30" s="8" t="s">
        <v>32</v>
      </c>
      <c r="E30" s="8" t="s">
        <v>32</v>
      </c>
      <c r="F30" s="8" t="s">
        <v>32</v>
      </c>
      <c r="G30" s="8" t="s">
        <v>32</v>
      </c>
    </row>
    <row r="31" spans="1:7" x14ac:dyDescent="0.35">
      <c r="A31" t="s">
        <v>36</v>
      </c>
      <c r="B31" t="s">
        <v>48</v>
      </c>
      <c r="C31" s="8" t="s">
        <v>32</v>
      </c>
      <c r="D31" s="7">
        <v>5</v>
      </c>
      <c r="E31" s="8" t="s">
        <v>32</v>
      </c>
      <c r="F31" s="8" t="s">
        <v>32</v>
      </c>
      <c r="G31" s="8" t="s">
        <v>32</v>
      </c>
    </row>
    <row r="32" spans="1:7" x14ac:dyDescent="0.35">
      <c r="A32" t="s">
        <v>36</v>
      </c>
      <c r="B32" t="s">
        <v>57</v>
      </c>
      <c r="C32" s="7">
        <v>30</v>
      </c>
      <c r="D32" s="7">
        <v>15</v>
      </c>
      <c r="E32" s="7">
        <v>40</v>
      </c>
      <c r="F32" s="7">
        <v>30</v>
      </c>
      <c r="G32" s="7">
        <v>25</v>
      </c>
    </row>
    <row r="33" spans="1:7" x14ac:dyDescent="0.35">
      <c r="A33" t="s">
        <v>36</v>
      </c>
      <c r="B33" t="s">
        <v>58</v>
      </c>
      <c r="C33" s="8" t="s">
        <v>32</v>
      </c>
      <c r="D33" s="8" t="s">
        <v>32</v>
      </c>
      <c r="E33" s="8" t="s">
        <v>32</v>
      </c>
      <c r="F33" s="8" t="s">
        <v>32</v>
      </c>
      <c r="G33" s="8" t="s">
        <v>32</v>
      </c>
    </row>
    <row r="34" spans="1:7" x14ac:dyDescent="0.35">
      <c r="A34" t="s">
        <v>36</v>
      </c>
      <c r="B34" t="s">
        <v>59</v>
      </c>
      <c r="C34" s="7">
        <v>35</v>
      </c>
      <c r="D34" s="7">
        <v>35</v>
      </c>
      <c r="E34" s="7">
        <v>25</v>
      </c>
      <c r="F34" s="7">
        <v>20</v>
      </c>
      <c r="G34" s="7">
        <v>20</v>
      </c>
    </row>
    <row r="35" spans="1:7" x14ac:dyDescent="0.35">
      <c r="A35" t="s">
        <v>36</v>
      </c>
      <c r="B35" t="s">
        <v>51</v>
      </c>
      <c r="C35" s="7">
        <v>55</v>
      </c>
      <c r="D35" s="7">
        <v>40</v>
      </c>
      <c r="E35" s="7">
        <v>20</v>
      </c>
      <c r="F35" s="7">
        <v>20</v>
      </c>
      <c r="G35" s="7">
        <v>10</v>
      </c>
    </row>
    <row r="36" spans="1:7" x14ac:dyDescent="0.35">
      <c r="A36" t="s">
        <v>36</v>
      </c>
      <c r="B36" t="s">
        <v>60</v>
      </c>
      <c r="C36" s="8" t="s">
        <v>32</v>
      </c>
      <c r="D36" s="8" t="s">
        <v>32</v>
      </c>
      <c r="E36" s="8" t="s">
        <v>32</v>
      </c>
      <c r="F36" s="8" t="s">
        <v>32</v>
      </c>
      <c r="G36" s="8" t="s">
        <v>32</v>
      </c>
    </row>
    <row r="37" spans="1:7" x14ac:dyDescent="0.35">
      <c r="A37" t="s">
        <v>36</v>
      </c>
      <c r="B37" t="s">
        <v>52</v>
      </c>
      <c r="C37" s="7">
        <v>35</v>
      </c>
      <c r="D37" s="7">
        <v>55</v>
      </c>
      <c r="E37" s="7">
        <v>30</v>
      </c>
      <c r="F37" s="7">
        <v>30</v>
      </c>
      <c r="G37" s="7">
        <v>20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10</v>
      </c>
      <c r="D7" s="7">
        <v>10</v>
      </c>
      <c r="E7" s="7">
        <v>25</v>
      </c>
      <c r="F7" s="7">
        <v>10</v>
      </c>
      <c r="G7" s="7">
        <v>5</v>
      </c>
    </row>
    <row r="8" spans="1:7" x14ac:dyDescent="0.35">
      <c r="A8" t="s">
        <v>36</v>
      </c>
      <c r="B8" t="s">
        <v>37</v>
      </c>
      <c r="C8" s="7">
        <v>655</v>
      </c>
      <c r="D8" s="7">
        <v>445</v>
      </c>
      <c r="E8" s="7">
        <v>290</v>
      </c>
      <c r="F8" s="7">
        <v>205</v>
      </c>
      <c r="G8" s="7">
        <v>120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35</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7">
        <v>0</v>
      </c>
      <c r="D17" s="8" t="s">
        <v>32</v>
      </c>
      <c r="E17" s="8" t="s">
        <v>32</v>
      </c>
      <c r="F17" s="8" t="s">
        <v>35</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35</v>
      </c>
      <c r="D21" s="8" t="s">
        <v>35</v>
      </c>
      <c r="E21" s="7">
        <v>20</v>
      </c>
      <c r="F21" s="8" t="s">
        <v>32</v>
      </c>
      <c r="G21" s="8" t="s">
        <v>32</v>
      </c>
    </row>
    <row r="22" spans="1:7" x14ac:dyDescent="0.35">
      <c r="A22" t="s">
        <v>33</v>
      </c>
      <c r="B22" t="s">
        <v>52</v>
      </c>
      <c r="C22" s="7">
        <v>10</v>
      </c>
      <c r="D22" s="7">
        <v>5</v>
      </c>
      <c r="E22" s="7">
        <v>5</v>
      </c>
      <c r="F22" s="7">
        <v>10</v>
      </c>
      <c r="G22" s="7">
        <v>5</v>
      </c>
    </row>
    <row r="23" spans="1:7" x14ac:dyDescent="0.35">
      <c r="A23" t="s">
        <v>33</v>
      </c>
      <c r="B23" t="s">
        <v>53</v>
      </c>
      <c r="C23" s="8" t="s">
        <v>32</v>
      </c>
      <c r="D23" s="8" t="s">
        <v>32</v>
      </c>
      <c r="E23" s="8" t="s">
        <v>32</v>
      </c>
      <c r="F23" s="8" t="s">
        <v>32</v>
      </c>
      <c r="G23" s="8" t="s">
        <v>32</v>
      </c>
    </row>
    <row r="24" spans="1:7" x14ac:dyDescent="0.35">
      <c r="A24" t="s">
        <v>36</v>
      </c>
      <c r="B24" t="s">
        <v>54</v>
      </c>
      <c r="C24" s="7">
        <v>50</v>
      </c>
      <c r="D24" s="7">
        <v>45</v>
      </c>
      <c r="E24" s="7">
        <v>10</v>
      </c>
      <c r="F24" s="7">
        <v>15</v>
      </c>
      <c r="G24" s="7">
        <v>20</v>
      </c>
    </row>
    <row r="25" spans="1:7" x14ac:dyDescent="0.35">
      <c r="A25" t="s">
        <v>36</v>
      </c>
      <c r="B25" t="s">
        <v>44</v>
      </c>
      <c r="C25" s="8" t="s">
        <v>32</v>
      </c>
      <c r="D25" s="8" t="s">
        <v>32</v>
      </c>
      <c r="E25" s="8" t="s">
        <v>32</v>
      </c>
      <c r="F25" s="8" t="s">
        <v>32</v>
      </c>
      <c r="G25" s="8" t="s">
        <v>32</v>
      </c>
    </row>
    <row r="26" spans="1:7" x14ac:dyDescent="0.35">
      <c r="A26" t="s">
        <v>36</v>
      </c>
      <c r="B26" t="s">
        <v>55</v>
      </c>
      <c r="C26" s="7">
        <v>20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7">
        <v>30</v>
      </c>
      <c r="D28" s="7">
        <v>35</v>
      </c>
      <c r="E28" s="7">
        <v>10</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130</v>
      </c>
      <c r="D30" s="7">
        <v>95</v>
      </c>
      <c r="E30" s="7">
        <v>140</v>
      </c>
      <c r="F30" s="7">
        <v>55</v>
      </c>
      <c r="G30" s="7">
        <v>35</v>
      </c>
    </row>
    <row r="31" spans="1:7" x14ac:dyDescent="0.35">
      <c r="A31" t="s">
        <v>36</v>
      </c>
      <c r="B31" t="s">
        <v>48</v>
      </c>
      <c r="C31" s="7">
        <v>20</v>
      </c>
      <c r="D31" s="8" t="s">
        <v>32</v>
      </c>
      <c r="E31" s="7">
        <v>10</v>
      </c>
      <c r="F31" s="8" t="s">
        <v>32</v>
      </c>
      <c r="G31" s="8" t="s">
        <v>32</v>
      </c>
    </row>
    <row r="32" spans="1:7" x14ac:dyDescent="0.35">
      <c r="A32" t="s">
        <v>36</v>
      </c>
      <c r="B32" t="s">
        <v>57</v>
      </c>
      <c r="C32" s="7">
        <v>25</v>
      </c>
      <c r="D32" s="7">
        <v>45</v>
      </c>
      <c r="E32" s="7">
        <v>10</v>
      </c>
      <c r="F32" s="7">
        <v>25</v>
      </c>
      <c r="G32" s="7">
        <v>25</v>
      </c>
    </row>
    <row r="33" spans="1:7" x14ac:dyDescent="0.35">
      <c r="A33" t="s">
        <v>36</v>
      </c>
      <c r="B33" t="s">
        <v>58</v>
      </c>
      <c r="C33" s="8" t="s">
        <v>32</v>
      </c>
      <c r="D33" s="8" t="s">
        <v>32</v>
      </c>
      <c r="E33" s="8" t="s">
        <v>32</v>
      </c>
      <c r="F33" s="8" t="s">
        <v>32</v>
      </c>
      <c r="G33" s="8" t="s">
        <v>32</v>
      </c>
    </row>
    <row r="34" spans="1:7" x14ac:dyDescent="0.35">
      <c r="A34" t="s">
        <v>36</v>
      </c>
      <c r="B34" t="s">
        <v>59</v>
      </c>
      <c r="C34" s="7">
        <v>20</v>
      </c>
      <c r="D34" s="7">
        <v>20</v>
      </c>
      <c r="E34" s="8" t="s">
        <v>32</v>
      </c>
      <c r="F34" s="8" t="s">
        <v>32</v>
      </c>
      <c r="G34" s="8" t="s">
        <v>32</v>
      </c>
    </row>
    <row r="35" spans="1:7" x14ac:dyDescent="0.35">
      <c r="A35" t="s">
        <v>36</v>
      </c>
      <c r="B35" t="s">
        <v>51</v>
      </c>
      <c r="C35" s="7">
        <v>290</v>
      </c>
      <c r="D35" s="7">
        <v>160</v>
      </c>
      <c r="E35" s="7">
        <v>60</v>
      </c>
      <c r="F35" s="7">
        <v>50</v>
      </c>
      <c r="G35" s="8" t="s">
        <v>32</v>
      </c>
    </row>
    <row r="36" spans="1:7" x14ac:dyDescent="0.35">
      <c r="A36" t="s">
        <v>36</v>
      </c>
      <c r="B36" t="s">
        <v>60</v>
      </c>
      <c r="C36" s="8" t="s">
        <v>32</v>
      </c>
      <c r="D36" s="8" t="s">
        <v>32</v>
      </c>
      <c r="E36" s="8" t="s">
        <v>32</v>
      </c>
      <c r="F36" s="8" t="s">
        <v>32</v>
      </c>
      <c r="G36" s="8" t="s">
        <v>32</v>
      </c>
    </row>
    <row r="37" spans="1:7" x14ac:dyDescent="0.35">
      <c r="A37" t="s">
        <v>36</v>
      </c>
      <c r="B37" t="s">
        <v>52</v>
      </c>
      <c r="C37" s="7">
        <v>70</v>
      </c>
      <c r="D37" s="7">
        <v>45</v>
      </c>
      <c r="E37" s="7">
        <v>45</v>
      </c>
      <c r="F37" s="7">
        <v>60</v>
      </c>
      <c r="G37" s="7">
        <v>35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60</v>
      </c>
      <c r="D7" s="7">
        <v>75</v>
      </c>
      <c r="E7" s="7">
        <v>95</v>
      </c>
      <c r="F7" s="7">
        <v>125</v>
      </c>
      <c r="G7" s="7">
        <v>85</v>
      </c>
    </row>
    <row r="8" spans="1:7" x14ac:dyDescent="0.35">
      <c r="A8" t="s">
        <v>36</v>
      </c>
      <c r="B8" t="s">
        <v>37</v>
      </c>
      <c r="C8" s="7">
        <v>845</v>
      </c>
      <c r="D8" s="7">
        <v>825</v>
      </c>
      <c r="E8" s="7">
        <v>665</v>
      </c>
      <c r="F8" s="7">
        <v>550</v>
      </c>
      <c r="G8" s="7">
        <v>450</v>
      </c>
    </row>
    <row r="9" spans="1:7" x14ac:dyDescent="0.35">
      <c r="A9" s="9" t="s">
        <v>38</v>
      </c>
      <c r="B9" s="9" t="s">
        <v>39</v>
      </c>
      <c r="C9" s="11">
        <v>20</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15</v>
      </c>
      <c r="D14" s="7">
        <v>15</v>
      </c>
      <c r="E14" s="7">
        <v>30</v>
      </c>
      <c r="F14" s="7">
        <v>30</v>
      </c>
      <c r="G14" s="7">
        <v>20</v>
      </c>
    </row>
    <row r="15" spans="1:7" x14ac:dyDescent="0.35">
      <c r="A15" t="s">
        <v>33</v>
      </c>
      <c r="B15" t="s">
        <v>45</v>
      </c>
      <c r="C15" s="7">
        <v>5</v>
      </c>
      <c r="D15" s="8" t="s">
        <v>35</v>
      </c>
      <c r="E15" s="7">
        <v>5</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7">
        <v>5</v>
      </c>
      <c r="E17" s="8" t="s">
        <v>32</v>
      </c>
      <c r="F17" s="7">
        <v>5</v>
      </c>
      <c r="G17" s="7">
        <v>5</v>
      </c>
    </row>
    <row r="18" spans="1:7" x14ac:dyDescent="0.35">
      <c r="A18" t="s">
        <v>33</v>
      </c>
      <c r="B18" t="s">
        <v>48</v>
      </c>
      <c r="C18" s="8" t="s">
        <v>35</v>
      </c>
      <c r="D18" s="7">
        <v>5</v>
      </c>
      <c r="E18" s="7">
        <v>20</v>
      </c>
      <c r="F18" s="8" t="s">
        <v>35</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7">
        <v>15</v>
      </c>
      <c r="G20" s="7">
        <v>10</v>
      </c>
    </row>
    <row r="21" spans="1:7" x14ac:dyDescent="0.35">
      <c r="A21" t="s">
        <v>33</v>
      </c>
      <c r="B21" t="s">
        <v>51</v>
      </c>
      <c r="C21" s="8" t="s">
        <v>32</v>
      </c>
      <c r="D21" s="8" t="s">
        <v>32</v>
      </c>
      <c r="E21" s="8" t="s">
        <v>32</v>
      </c>
      <c r="F21" s="8" t="s">
        <v>32</v>
      </c>
      <c r="G21" s="8" t="s">
        <v>32</v>
      </c>
    </row>
    <row r="22" spans="1:7" x14ac:dyDescent="0.35">
      <c r="A22" t="s">
        <v>33</v>
      </c>
      <c r="B22" t="s">
        <v>52</v>
      </c>
      <c r="C22" s="7">
        <v>15</v>
      </c>
      <c r="D22" s="7">
        <v>20</v>
      </c>
      <c r="E22" s="7">
        <v>25</v>
      </c>
      <c r="F22" s="7">
        <v>35</v>
      </c>
      <c r="G22" s="7">
        <v>25</v>
      </c>
    </row>
    <row r="23" spans="1:7" x14ac:dyDescent="0.35">
      <c r="A23" t="s">
        <v>33</v>
      </c>
      <c r="B23" t="s">
        <v>53</v>
      </c>
      <c r="C23" s="7">
        <v>20</v>
      </c>
      <c r="D23" s="7">
        <v>25</v>
      </c>
      <c r="E23" s="7">
        <v>15</v>
      </c>
      <c r="F23" s="7">
        <v>35</v>
      </c>
      <c r="G23" s="7">
        <v>25</v>
      </c>
    </row>
    <row r="24" spans="1:7" x14ac:dyDescent="0.35">
      <c r="A24" t="s">
        <v>36</v>
      </c>
      <c r="B24" t="s">
        <v>54</v>
      </c>
      <c r="C24" s="7">
        <v>90</v>
      </c>
      <c r="D24" s="7">
        <v>105</v>
      </c>
      <c r="E24" s="7">
        <v>85</v>
      </c>
      <c r="F24" s="7">
        <v>75</v>
      </c>
      <c r="G24" s="7">
        <v>40</v>
      </c>
    </row>
    <row r="25" spans="1:7" x14ac:dyDescent="0.35">
      <c r="A25" t="s">
        <v>36</v>
      </c>
      <c r="B25" t="s">
        <v>44</v>
      </c>
      <c r="C25" s="7">
        <v>140</v>
      </c>
      <c r="D25" s="7">
        <v>130</v>
      </c>
      <c r="E25" s="7">
        <v>115</v>
      </c>
      <c r="F25" s="7">
        <v>95</v>
      </c>
      <c r="G25" s="7">
        <v>90</v>
      </c>
    </row>
    <row r="26" spans="1:7" x14ac:dyDescent="0.35">
      <c r="A26" t="s">
        <v>36</v>
      </c>
      <c r="B26" t="s">
        <v>55</v>
      </c>
      <c r="C26" s="7">
        <v>55</v>
      </c>
      <c r="D26" s="7">
        <v>45</v>
      </c>
      <c r="E26" s="7">
        <v>40</v>
      </c>
      <c r="F26" s="7">
        <v>55</v>
      </c>
      <c r="G26" s="7">
        <v>50</v>
      </c>
    </row>
    <row r="27" spans="1:7" x14ac:dyDescent="0.35">
      <c r="A27" t="s">
        <v>36</v>
      </c>
      <c r="B27" t="s">
        <v>45</v>
      </c>
      <c r="C27" s="7">
        <v>25</v>
      </c>
      <c r="D27" s="7">
        <v>20</v>
      </c>
      <c r="E27" s="7">
        <v>25</v>
      </c>
      <c r="F27" s="7">
        <v>10</v>
      </c>
      <c r="G27" s="7">
        <v>10</v>
      </c>
    </row>
    <row r="28" spans="1:7" x14ac:dyDescent="0.35">
      <c r="A28" t="s">
        <v>36</v>
      </c>
      <c r="B28" t="s">
        <v>56</v>
      </c>
      <c r="C28" s="8" t="s">
        <v>32</v>
      </c>
      <c r="D28" s="8" t="s">
        <v>32</v>
      </c>
      <c r="E28" s="8" t="s">
        <v>32</v>
      </c>
      <c r="F28" s="8" t="s">
        <v>32</v>
      </c>
      <c r="G28" s="8" t="s">
        <v>32</v>
      </c>
    </row>
    <row r="29" spans="1:7" x14ac:dyDescent="0.35">
      <c r="A29" t="s">
        <v>36</v>
      </c>
      <c r="B29" t="s">
        <v>46</v>
      </c>
      <c r="C29" s="7">
        <v>25</v>
      </c>
      <c r="D29" s="7">
        <v>15</v>
      </c>
      <c r="E29" s="8" t="s">
        <v>32</v>
      </c>
      <c r="F29" s="8" t="s">
        <v>32</v>
      </c>
      <c r="G29" s="8" t="s">
        <v>32</v>
      </c>
    </row>
    <row r="30" spans="1:7" x14ac:dyDescent="0.35">
      <c r="A30" t="s">
        <v>36</v>
      </c>
      <c r="B30" t="s">
        <v>47</v>
      </c>
      <c r="C30" s="7">
        <v>135</v>
      </c>
      <c r="D30" s="7">
        <v>115</v>
      </c>
      <c r="E30" s="7">
        <v>85</v>
      </c>
      <c r="F30" s="7">
        <v>65</v>
      </c>
      <c r="G30" s="7">
        <v>35</v>
      </c>
    </row>
    <row r="31" spans="1:7" x14ac:dyDescent="0.35">
      <c r="A31" t="s">
        <v>36</v>
      </c>
      <c r="B31" t="s">
        <v>48</v>
      </c>
      <c r="C31" s="7">
        <v>35</v>
      </c>
      <c r="D31" s="7">
        <v>25</v>
      </c>
      <c r="E31" s="7">
        <v>25</v>
      </c>
      <c r="F31" s="7">
        <v>25</v>
      </c>
      <c r="G31" s="7">
        <v>10</v>
      </c>
    </row>
    <row r="32" spans="1:7" x14ac:dyDescent="0.35">
      <c r="A32" t="s">
        <v>36</v>
      </c>
      <c r="B32" t="s">
        <v>57</v>
      </c>
      <c r="C32" s="7">
        <v>160</v>
      </c>
      <c r="D32" s="7">
        <v>190</v>
      </c>
      <c r="E32" s="7">
        <v>130</v>
      </c>
      <c r="F32" s="7">
        <v>150</v>
      </c>
      <c r="G32" s="7">
        <v>110</v>
      </c>
    </row>
    <row r="33" spans="1:7" x14ac:dyDescent="0.35">
      <c r="A33" t="s">
        <v>36</v>
      </c>
      <c r="B33" t="s">
        <v>58</v>
      </c>
      <c r="C33" s="8" t="s">
        <v>32</v>
      </c>
      <c r="D33" s="8" t="s">
        <v>32</v>
      </c>
      <c r="E33" s="8" t="s">
        <v>32</v>
      </c>
      <c r="F33" s="8" t="s">
        <v>32</v>
      </c>
      <c r="G33" s="8" t="s">
        <v>32</v>
      </c>
    </row>
    <row r="34" spans="1:7" x14ac:dyDescent="0.35">
      <c r="A34" t="s">
        <v>36</v>
      </c>
      <c r="B34" t="s">
        <v>59</v>
      </c>
      <c r="C34" s="7">
        <v>15</v>
      </c>
      <c r="D34" s="8" t="s">
        <v>32</v>
      </c>
      <c r="E34" s="7">
        <v>15</v>
      </c>
      <c r="F34" s="8" t="s">
        <v>32</v>
      </c>
      <c r="G34" s="8" t="s">
        <v>32</v>
      </c>
    </row>
    <row r="35" spans="1:7" x14ac:dyDescent="0.35">
      <c r="A35" t="s">
        <v>36</v>
      </c>
      <c r="B35" t="s">
        <v>51</v>
      </c>
      <c r="C35" s="7">
        <v>60</v>
      </c>
      <c r="D35" s="7">
        <v>65</v>
      </c>
      <c r="E35" s="7">
        <v>45</v>
      </c>
      <c r="F35" s="7">
        <v>30</v>
      </c>
      <c r="G35" s="7">
        <v>35</v>
      </c>
    </row>
    <row r="36" spans="1:7" x14ac:dyDescent="0.35">
      <c r="A36" t="s">
        <v>36</v>
      </c>
      <c r="B36" t="s">
        <v>60</v>
      </c>
      <c r="C36" s="8" t="s">
        <v>32</v>
      </c>
      <c r="D36" s="8" t="s">
        <v>32</v>
      </c>
      <c r="E36" s="8" t="s">
        <v>32</v>
      </c>
      <c r="F36" s="8" t="s">
        <v>32</v>
      </c>
      <c r="G36" s="8" t="s">
        <v>32</v>
      </c>
    </row>
    <row r="37" spans="1:7" x14ac:dyDescent="0.35">
      <c r="A37" t="s">
        <v>36</v>
      </c>
      <c r="B37" t="s">
        <v>52</v>
      </c>
      <c r="C37" s="7">
        <v>105</v>
      </c>
      <c r="D37" s="7">
        <v>115</v>
      </c>
      <c r="E37" s="7">
        <v>100</v>
      </c>
      <c r="F37" s="7">
        <v>50</v>
      </c>
      <c r="G37" s="7">
        <v>70</v>
      </c>
    </row>
    <row r="38" spans="1:7" x14ac:dyDescent="0.35">
      <c r="A38" t="s">
        <v>38</v>
      </c>
      <c r="B38" t="s">
        <v>61</v>
      </c>
      <c r="C38" s="8" t="s">
        <v>32</v>
      </c>
      <c r="D38" s="8" t="s">
        <v>32</v>
      </c>
      <c r="E38" s="8" t="s">
        <v>32</v>
      </c>
      <c r="F38" s="8" t="s">
        <v>32</v>
      </c>
      <c r="G38" s="8" t="s">
        <v>32</v>
      </c>
    </row>
    <row r="39" spans="1:7" x14ac:dyDescent="0.35">
      <c r="A39" t="s">
        <v>38</v>
      </c>
      <c r="B39" t="s">
        <v>62</v>
      </c>
      <c r="C39" s="7">
        <v>20</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160</v>
      </c>
      <c r="D7" s="7">
        <v>110</v>
      </c>
      <c r="E7" s="7">
        <v>80</v>
      </c>
      <c r="F7" s="7">
        <v>55</v>
      </c>
      <c r="G7" s="7">
        <v>110</v>
      </c>
    </row>
    <row r="8" spans="1:7" x14ac:dyDescent="0.35">
      <c r="A8" t="s">
        <v>36</v>
      </c>
      <c r="B8" t="s">
        <v>37</v>
      </c>
      <c r="C8" s="7">
        <v>815</v>
      </c>
      <c r="D8" s="7">
        <v>700</v>
      </c>
      <c r="E8" s="7">
        <v>470</v>
      </c>
      <c r="F8" s="7">
        <v>370</v>
      </c>
      <c r="G8" s="7">
        <v>290</v>
      </c>
    </row>
    <row r="9" spans="1:7" x14ac:dyDescent="0.35">
      <c r="A9" s="9" t="s">
        <v>38</v>
      </c>
      <c r="B9" s="9" t="s">
        <v>39</v>
      </c>
      <c r="C9" s="11">
        <v>15</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50</v>
      </c>
      <c r="D14" s="7">
        <v>50</v>
      </c>
      <c r="E14" s="7">
        <v>55</v>
      </c>
      <c r="F14" s="7">
        <v>30</v>
      </c>
      <c r="G14" s="7">
        <v>40</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7">
        <v>40</v>
      </c>
      <c r="D18" s="7">
        <v>30</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10</v>
      </c>
      <c r="D20" s="8" t="s">
        <v>35</v>
      </c>
      <c r="E20" s="7">
        <v>5</v>
      </c>
      <c r="F20" s="8" t="s">
        <v>35</v>
      </c>
      <c r="G20" s="8" t="s">
        <v>35</v>
      </c>
    </row>
    <row r="21" spans="1:7" x14ac:dyDescent="0.35">
      <c r="A21" t="s">
        <v>33</v>
      </c>
      <c r="B21" t="s">
        <v>51</v>
      </c>
      <c r="C21" s="7">
        <v>5</v>
      </c>
      <c r="D21" s="8" t="s">
        <v>32</v>
      </c>
      <c r="E21" s="8" t="s">
        <v>32</v>
      </c>
      <c r="F21" s="8" t="s">
        <v>32</v>
      </c>
      <c r="G21" s="8" t="s">
        <v>32</v>
      </c>
    </row>
    <row r="22" spans="1:7" x14ac:dyDescent="0.35">
      <c r="A22" t="s">
        <v>33</v>
      </c>
      <c r="B22" t="s">
        <v>52</v>
      </c>
      <c r="C22" s="7">
        <v>55</v>
      </c>
      <c r="D22" s="7">
        <v>30</v>
      </c>
      <c r="E22" s="7">
        <v>20</v>
      </c>
      <c r="F22" s="7">
        <v>20</v>
      </c>
      <c r="G22" s="7">
        <v>35</v>
      </c>
    </row>
    <row r="23" spans="1:7" x14ac:dyDescent="0.35">
      <c r="A23" t="s">
        <v>33</v>
      </c>
      <c r="B23" t="s">
        <v>53</v>
      </c>
      <c r="C23" s="8" t="s">
        <v>32</v>
      </c>
      <c r="D23" s="8" t="s">
        <v>32</v>
      </c>
      <c r="E23" s="8" t="s">
        <v>32</v>
      </c>
      <c r="F23" s="8" t="s">
        <v>32</v>
      </c>
      <c r="G23" s="7">
        <v>30</v>
      </c>
    </row>
    <row r="24" spans="1:7" x14ac:dyDescent="0.35">
      <c r="A24" t="s">
        <v>36</v>
      </c>
      <c r="B24" t="s">
        <v>54</v>
      </c>
      <c r="C24" s="7">
        <v>25</v>
      </c>
      <c r="D24" s="7">
        <v>50</v>
      </c>
      <c r="E24" s="7">
        <v>35</v>
      </c>
      <c r="F24" s="7">
        <v>35</v>
      </c>
      <c r="G24" s="7">
        <v>20</v>
      </c>
    </row>
    <row r="25" spans="1:7" x14ac:dyDescent="0.35">
      <c r="A25" t="s">
        <v>36</v>
      </c>
      <c r="B25" t="s">
        <v>44</v>
      </c>
      <c r="C25" s="7">
        <v>295</v>
      </c>
      <c r="D25" s="7">
        <v>265</v>
      </c>
      <c r="E25" s="7">
        <v>170</v>
      </c>
      <c r="F25" s="7">
        <v>160</v>
      </c>
      <c r="G25" s="7">
        <v>130</v>
      </c>
    </row>
    <row r="26" spans="1:7" x14ac:dyDescent="0.35">
      <c r="A26" t="s">
        <v>36</v>
      </c>
      <c r="B26" t="s">
        <v>55</v>
      </c>
      <c r="C26" s="8" t="s">
        <v>32</v>
      </c>
      <c r="D26" s="8" t="s">
        <v>35</v>
      </c>
      <c r="E26" s="8" t="s">
        <v>32</v>
      </c>
      <c r="F26" s="8" t="s">
        <v>32</v>
      </c>
      <c r="G26" s="8" t="s">
        <v>32</v>
      </c>
    </row>
    <row r="27" spans="1:7" x14ac:dyDescent="0.35">
      <c r="A27" t="s">
        <v>36</v>
      </c>
      <c r="B27" t="s">
        <v>45</v>
      </c>
      <c r="C27" s="7">
        <v>15</v>
      </c>
      <c r="D27" s="8" t="s">
        <v>32</v>
      </c>
      <c r="E27" s="8" t="s">
        <v>35</v>
      </c>
      <c r="F27" s="8" t="s">
        <v>32</v>
      </c>
      <c r="G27" s="8" t="s">
        <v>32</v>
      </c>
    </row>
    <row r="28" spans="1:7" x14ac:dyDescent="0.35">
      <c r="A28" t="s">
        <v>36</v>
      </c>
      <c r="B28" t="s">
        <v>56</v>
      </c>
      <c r="C28" s="7">
        <v>20</v>
      </c>
      <c r="D28" s="8" t="s">
        <v>32</v>
      </c>
      <c r="E28" s="8" t="s">
        <v>32</v>
      </c>
      <c r="F28" s="8" t="s">
        <v>32</v>
      </c>
      <c r="G28" s="8" t="s">
        <v>35</v>
      </c>
    </row>
    <row r="29" spans="1:7" x14ac:dyDescent="0.35">
      <c r="A29" t="s">
        <v>36</v>
      </c>
      <c r="B29" t="s">
        <v>46</v>
      </c>
      <c r="C29" s="8" t="s">
        <v>32</v>
      </c>
      <c r="D29" s="8" t="s">
        <v>32</v>
      </c>
      <c r="E29" s="8" t="s">
        <v>32</v>
      </c>
      <c r="F29" s="8" t="s">
        <v>32</v>
      </c>
      <c r="G29" s="8" t="s">
        <v>32</v>
      </c>
    </row>
    <row r="30" spans="1:7" x14ac:dyDescent="0.35">
      <c r="A30" t="s">
        <v>36</v>
      </c>
      <c r="B30" t="s">
        <v>47</v>
      </c>
      <c r="C30" s="7">
        <v>35</v>
      </c>
      <c r="D30" s="8" t="s">
        <v>35</v>
      </c>
      <c r="E30" s="7">
        <v>10</v>
      </c>
      <c r="F30" s="8" t="s">
        <v>32</v>
      </c>
      <c r="G30" s="7">
        <v>15</v>
      </c>
    </row>
    <row r="31" spans="1:7" x14ac:dyDescent="0.35">
      <c r="A31" t="s">
        <v>36</v>
      </c>
      <c r="B31" t="s">
        <v>48</v>
      </c>
      <c r="C31" s="7">
        <v>90</v>
      </c>
      <c r="D31" s="7">
        <v>75</v>
      </c>
      <c r="E31" s="7">
        <v>40</v>
      </c>
      <c r="F31" s="8" t="s">
        <v>32</v>
      </c>
      <c r="G31" s="7">
        <v>5</v>
      </c>
    </row>
    <row r="32" spans="1:7" x14ac:dyDescent="0.35">
      <c r="A32" t="s">
        <v>36</v>
      </c>
      <c r="B32" t="s">
        <v>57</v>
      </c>
      <c r="C32" s="7">
        <v>120</v>
      </c>
      <c r="D32" s="7">
        <v>95</v>
      </c>
      <c r="E32" s="7">
        <v>50</v>
      </c>
      <c r="F32" s="7">
        <v>60</v>
      </c>
      <c r="G32" s="7">
        <v>20</v>
      </c>
    </row>
    <row r="33" spans="1:7" x14ac:dyDescent="0.35">
      <c r="A33" t="s">
        <v>36</v>
      </c>
      <c r="B33" t="s">
        <v>58</v>
      </c>
      <c r="C33" s="8" t="s">
        <v>32</v>
      </c>
      <c r="D33" s="8" t="s">
        <v>32</v>
      </c>
      <c r="E33" s="8" t="s">
        <v>32</v>
      </c>
      <c r="F33" s="8" t="s">
        <v>32</v>
      </c>
      <c r="G33" s="8" t="s">
        <v>32</v>
      </c>
    </row>
    <row r="34" spans="1:7" x14ac:dyDescent="0.35">
      <c r="A34" t="s">
        <v>36</v>
      </c>
      <c r="B34" t="s">
        <v>59</v>
      </c>
      <c r="C34" s="7">
        <v>80</v>
      </c>
      <c r="D34" s="7">
        <v>75</v>
      </c>
      <c r="E34" s="7">
        <v>85</v>
      </c>
      <c r="F34" s="7">
        <v>5</v>
      </c>
      <c r="G34" s="7">
        <v>10</v>
      </c>
    </row>
    <row r="35" spans="1:7" x14ac:dyDescent="0.35">
      <c r="A35" t="s">
        <v>36</v>
      </c>
      <c r="B35" t="s">
        <v>51</v>
      </c>
      <c r="C35" s="7">
        <v>35</v>
      </c>
      <c r="D35" s="7">
        <v>30</v>
      </c>
      <c r="E35" s="8" t="s">
        <v>32</v>
      </c>
      <c r="F35" s="8" t="s">
        <v>32</v>
      </c>
      <c r="G35" s="8" t="s">
        <v>35</v>
      </c>
    </row>
    <row r="36" spans="1:7" x14ac:dyDescent="0.35">
      <c r="A36" t="s">
        <v>36</v>
      </c>
      <c r="B36" t="s">
        <v>60</v>
      </c>
      <c r="C36" s="8" t="s">
        <v>32</v>
      </c>
      <c r="D36" s="8" t="s">
        <v>32</v>
      </c>
      <c r="E36" s="8" t="s">
        <v>32</v>
      </c>
      <c r="F36" s="8" t="s">
        <v>32</v>
      </c>
      <c r="G36" s="8" t="s">
        <v>32</v>
      </c>
    </row>
    <row r="37" spans="1:7" x14ac:dyDescent="0.35">
      <c r="A37" t="s">
        <v>36</v>
      </c>
      <c r="B37" t="s">
        <v>52</v>
      </c>
      <c r="C37" s="7">
        <v>100</v>
      </c>
      <c r="D37" s="7">
        <v>105</v>
      </c>
      <c r="E37" s="7">
        <v>75</v>
      </c>
      <c r="F37" s="7">
        <v>110</v>
      </c>
      <c r="G37" s="7">
        <v>90</v>
      </c>
    </row>
    <row r="38" spans="1:7" x14ac:dyDescent="0.35">
      <c r="A38" t="s">
        <v>38</v>
      </c>
      <c r="B38" t="s">
        <v>61</v>
      </c>
      <c r="C38" s="8" t="s">
        <v>32</v>
      </c>
      <c r="D38" s="8" t="s">
        <v>32</v>
      </c>
      <c r="E38" s="8" t="s">
        <v>32</v>
      </c>
      <c r="F38" s="8" t="s">
        <v>32</v>
      </c>
      <c r="G38" s="8" t="s">
        <v>32</v>
      </c>
    </row>
    <row r="39" spans="1:7" x14ac:dyDescent="0.35">
      <c r="A39" t="s">
        <v>38</v>
      </c>
      <c r="B39" t="s">
        <v>62</v>
      </c>
      <c r="C39" s="7">
        <v>15</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95</v>
      </c>
      <c r="D7" s="7">
        <v>120</v>
      </c>
      <c r="E7" s="7">
        <v>105</v>
      </c>
      <c r="F7" s="7">
        <v>135</v>
      </c>
      <c r="G7" s="7">
        <v>75</v>
      </c>
    </row>
    <row r="8" spans="1:7" x14ac:dyDescent="0.35">
      <c r="A8" t="s">
        <v>36</v>
      </c>
      <c r="B8" t="s">
        <v>37</v>
      </c>
      <c r="C8" s="7">
        <v>610</v>
      </c>
      <c r="D8" s="7">
        <v>555</v>
      </c>
      <c r="E8" s="7">
        <v>465</v>
      </c>
      <c r="F8" s="7">
        <v>385</v>
      </c>
      <c r="G8" s="7">
        <v>280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7">
        <v>5</v>
      </c>
      <c r="D11" s="7">
        <v>10</v>
      </c>
      <c r="E11" s="7">
        <v>5</v>
      </c>
      <c r="F11" s="8" t="s">
        <v>35</v>
      </c>
      <c r="G11" s="7">
        <v>0</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7">
        <v>15</v>
      </c>
      <c r="E14" s="7">
        <v>5</v>
      </c>
      <c r="F14" s="8" t="s">
        <v>32</v>
      </c>
      <c r="G14" s="8" t="s">
        <v>32</v>
      </c>
    </row>
    <row r="15" spans="1:7" x14ac:dyDescent="0.35">
      <c r="A15" t="s">
        <v>33</v>
      </c>
      <c r="B15" t="s">
        <v>45</v>
      </c>
      <c r="C15" s="8" t="s">
        <v>32</v>
      </c>
      <c r="D15" s="8" t="s">
        <v>32</v>
      </c>
      <c r="E15" s="7">
        <v>5</v>
      </c>
      <c r="F15" s="7">
        <v>10</v>
      </c>
      <c r="G15" s="8" t="s">
        <v>35</v>
      </c>
    </row>
    <row r="16" spans="1:7" x14ac:dyDescent="0.35">
      <c r="A16" t="s">
        <v>33</v>
      </c>
      <c r="B16" t="s">
        <v>46</v>
      </c>
      <c r="C16" s="8" t="s">
        <v>35</v>
      </c>
      <c r="D16" s="8" t="s">
        <v>32</v>
      </c>
      <c r="E16" s="8" t="s">
        <v>32</v>
      </c>
      <c r="F16" s="8" t="s">
        <v>32</v>
      </c>
      <c r="G16" s="8" t="s">
        <v>32</v>
      </c>
    </row>
    <row r="17" spans="1:7" x14ac:dyDescent="0.35">
      <c r="A17" t="s">
        <v>33</v>
      </c>
      <c r="B17" t="s">
        <v>47</v>
      </c>
      <c r="C17" s="8" t="s">
        <v>32</v>
      </c>
      <c r="D17" s="8" t="s">
        <v>35</v>
      </c>
      <c r="E17" s="8" t="s">
        <v>35</v>
      </c>
      <c r="F17" s="8" t="s">
        <v>32</v>
      </c>
      <c r="G17" s="8" t="s">
        <v>32</v>
      </c>
    </row>
    <row r="18" spans="1:7" x14ac:dyDescent="0.35">
      <c r="A18" t="s">
        <v>33</v>
      </c>
      <c r="B18" t="s">
        <v>48</v>
      </c>
      <c r="C18" s="7">
        <v>10</v>
      </c>
      <c r="D18" s="7">
        <v>35</v>
      </c>
      <c r="E18" s="7">
        <v>10</v>
      </c>
      <c r="F18" s="7">
        <v>35</v>
      </c>
      <c r="G18" s="7">
        <v>0</v>
      </c>
    </row>
    <row r="19" spans="1:7" x14ac:dyDescent="0.35">
      <c r="A19" t="s">
        <v>33</v>
      </c>
      <c r="B19" t="s">
        <v>49</v>
      </c>
      <c r="C19" s="8" t="s">
        <v>32</v>
      </c>
      <c r="D19" s="8" t="s">
        <v>32</v>
      </c>
      <c r="E19" s="8" t="s">
        <v>32</v>
      </c>
      <c r="F19" s="8" t="s">
        <v>32</v>
      </c>
      <c r="G19" s="7">
        <v>10</v>
      </c>
    </row>
    <row r="20" spans="1:7" x14ac:dyDescent="0.35">
      <c r="A20" t="s">
        <v>33</v>
      </c>
      <c r="B20" t="s">
        <v>50</v>
      </c>
      <c r="C20" s="7">
        <v>30</v>
      </c>
      <c r="D20" s="7">
        <v>20</v>
      </c>
      <c r="E20" s="7">
        <v>35</v>
      </c>
      <c r="F20" s="7">
        <v>40</v>
      </c>
      <c r="G20" s="7">
        <v>25</v>
      </c>
    </row>
    <row r="21" spans="1:7" x14ac:dyDescent="0.35">
      <c r="A21" t="s">
        <v>33</v>
      </c>
      <c r="B21" t="s">
        <v>51</v>
      </c>
      <c r="C21" s="8" t="s">
        <v>35</v>
      </c>
      <c r="D21" s="8" t="s">
        <v>32</v>
      </c>
      <c r="E21" s="8" t="s">
        <v>32</v>
      </c>
      <c r="F21" s="8" t="s">
        <v>32</v>
      </c>
      <c r="G21" s="8" t="s">
        <v>35</v>
      </c>
    </row>
    <row r="22" spans="1:7" x14ac:dyDescent="0.35">
      <c r="A22" t="s">
        <v>33</v>
      </c>
      <c r="B22" t="s">
        <v>52</v>
      </c>
      <c r="C22" s="7">
        <v>10</v>
      </c>
      <c r="D22" s="7">
        <v>15</v>
      </c>
      <c r="E22" s="7">
        <v>20</v>
      </c>
      <c r="F22" s="7">
        <v>10</v>
      </c>
      <c r="G22" s="7">
        <v>10</v>
      </c>
    </row>
    <row r="23" spans="1:7" x14ac:dyDescent="0.35">
      <c r="A23" t="s">
        <v>33</v>
      </c>
      <c r="B23" t="s">
        <v>53</v>
      </c>
      <c r="C23" s="7">
        <v>35</v>
      </c>
      <c r="D23" s="7">
        <v>25</v>
      </c>
      <c r="E23" s="7">
        <v>15</v>
      </c>
      <c r="F23" s="7">
        <v>40</v>
      </c>
      <c r="G23" s="7">
        <v>25</v>
      </c>
    </row>
    <row r="24" spans="1:7" x14ac:dyDescent="0.35">
      <c r="A24" t="s">
        <v>36</v>
      </c>
      <c r="B24" t="s">
        <v>54</v>
      </c>
      <c r="C24" s="7">
        <v>75</v>
      </c>
      <c r="D24" s="7">
        <v>75</v>
      </c>
      <c r="E24" s="7">
        <v>40</v>
      </c>
      <c r="F24" s="7">
        <v>40</v>
      </c>
      <c r="G24" s="7">
        <v>30</v>
      </c>
    </row>
    <row r="25" spans="1:7" x14ac:dyDescent="0.35">
      <c r="A25" t="s">
        <v>36</v>
      </c>
      <c r="B25" t="s">
        <v>44</v>
      </c>
      <c r="C25" s="7">
        <v>15</v>
      </c>
      <c r="D25" s="8" t="s">
        <v>35</v>
      </c>
      <c r="E25" s="7">
        <v>5</v>
      </c>
      <c r="F25" s="8" t="s">
        <v>35</v>
      </c>
      <c r="G25" s="8" t="s">
        <v>32</v>
      </c>
    </row>
    <row r="26" spans="1:7" x14ac:dyDescent="0.35">
      <c r="A26" t="s">
        <v>36</v>
      </c>
      <c r="B26" t="s">
        <v>55</v>
      </c>
      <c r="C26" s="8" t="s">
        <v>32</v>
      </c>
      <c r="D26" s="8" t="s">
        <v>32</v>
      </c>
      <c r="E26" s="8" t="s">
        <v>32</v>
      </c>
      <c r="F26" s="8" t="s">
        <v>32</v>
      </c>
      <c r="G26" s="8" t="s">
        <v>32</v>
      </c>
    </row>
    <row r="27" spans="1:7" x14ac:dyDescent="0.35">
      <c r="A27" t="s">
        <v>36</v>
      </c>
      <c r="B27" t="s">
        <v>45</v>
      </c>
      <c r="C27" s="7">
        <v>15</v>
      </c>
      <c r="D27" s="7">
        <v>0</v>
      </c>
      <c r="E27" s="7">
        <v>25</v>
      </c>
      <c r="F27" s="7">
        <v>0</v>
      </c>
      <c r="G27" s="7">
        <v>40</v>
      </c>
    </row>
    <row r="28" spans="1:7" x14ac:dyDescent="0.35">
      <c r="A28" t="s">
        <v>36</v>
      </c>
      <c r="B28" t="s">
        <v>56</v>
      </c>
      <c r="C28" s="8" t="s">
        <v>32</v>
      </c>
      <c r="D28" s="8" t="s">
        <v>32</v>
      </c>
      <c r="E28" s="8" t="s">
        <v>32</v>
      </c>
      <c r="F28" s="8" t="s">
        <v>32</v>
      </c>
      <c r="G28" s="8" t="s">
        <v>32</v>
      </c>
    </row>
    <row r="29" spans="1:7" x14ac:dyDescent="0.35">
      <c r="A29" t="s">
        <v>36</v>
      </c>
      <c r="B29" t="s">
        <v>46</v>
      </c>
      <c r="C29" s="7">
        <v>0</v>
      </c>
      <c r="D29" s="8" t="s">
        <v>32</v>
      </c>
      <c r="E29" s="8" t="s">
        <v>32</v>
      </c>
      <c r="F29" s="8" t="s">
        <v>32</v>
      </c>
      <c r="G29" s="8" t="s">
        <v>32</v>
      </c>
    </row>
    <row r="30" spans="1:7" x14ac:dyDescent="0.35">
      <c r="A30" t="s">
        <v>36</v>
      </c>
      <c r="B30" t="s">
        <v>47</v>
      </c>
      <c r="C30" s="7">
        <v>15</v>
      </c>
      <c r="D30" s="7">
        <v>25</v>
      </c>
      <c r="E30" s="7">
        <v>25</v>
      </c>
      <c r="F30" s="7">
        <v>35</v>
      </c>
      <c r="G30" s="7">
        <v>10</v>
      </c>
    </row>
    <row r="31" spans="1:7" x14ac:dyDescent="0.35">
      <c r="A31" t="s">
        <v>36</v>
      </c>
      <c r="B31" t="s">
        <v>48</v>
      </c>
      <c r="C31" s="7">
        <v>145</v>
      </c>
      <c r="D31" s="7">
        <v>130</v>
      </c>
      <c r="E31" s="7">
        <v>95</v>
      </c>
      <c r="F31" s="7">
        <v>75</v>
      </c>
      <c r="G31" s="7">
        <v>45</v>
      </c>
    </row>
    <row r="32" spans="1:7" x14ac:dyDescent="0.35">
      <c r="A32" t="s">
        <v>36</v>
      </c>
      <c r="B32" t="s">
        <v>57</v>
      </c>
      <c r="C32" s="7">
        <v>75</v>
      </c>
      <c r="D32" s="7">
        <v>35</v>
      </c>
      <c r="E32" s="7">
        <v>25</v>
      </c>
      <c r="F32" s="7">
        <v>20</v>
      </c>
      <c r="G32" s="7">
        <v>20</v>
      </c>
    </row>
    <row r="33" spans="1:7" x14ac:dyDescent="0.35">
      <c r="A33" t="s">
        <v>36</v>
      </c>
      <c r="B33" t="s">
        <v>58</v>
      </c>
      <c r="C33" s="8" t="s">
        <v>35</v>
      </c>
      <c r="D33" s="8" t="s">
        <v>35</v>
      </c>
      <c r="E33" s="8" t="s">
        <v>32</v>
      </c>
      <c r="F33" s="8" t="s">
        <v>32</v>
      </c>
      <c r="G33" s="8" t="s">
        <v>35</v>
      </c>
    </row>
    <row r="34" spans="1:7" x14ac:dyDescent="0.35">
      <c r="A34" t="s">
        <v>36</v>
      </c>
      <c r="B34" t="s">
        <v>59</v>
      </c>
      <c r="C34" s="8" t="s">
        <v>32</v>
      </c>
      <c r="D34" s="8" t="s">
        <v>32</v>
      </c>
      <c r="E34" s="8" t="s">
        <v>32</v>
      </c>
      <c r="F34" s="8" t="s">
        <v>32</v>
      </c>
      <c r="G34" s="8" t="s">
        <v>32</v>
      </c>
    </row>
    <row r="35" spans="1:7" x14ac:dyDescent="0.35">
      <c r="A35" t="s">
        <v>36</v>
      </c>
      <c r="B35" t="s">
        <v>51</v>
      </c>
      <c r="C35" s="7">
        <v>115</v>
      </c>
      <c r="D35" s="7">
        <v>110</v>
      </c>
      <c r="E35" s="7">
        <v>105</v>
      </c>
      <c r="F35" s="7">
        <v>105</v>
      </c>
      <c r="G35" s="7">
        <v>25</v>
      </c>
    </row>
    <row r="36" spans="1:7" x14ac:dyDescent="0.35">
      <c r="A36" t="s">
        <v>36</v>
      </c>
      <c r="B36" t="s">
        <v>60</v>
      </c>
      <c r="C36" s="8" t="s">
        <v>32</v>
      </c>
      <c r="D36" s="8" t="s">
        <v>32</v>
      </c>
      <c r="E36" s="8" t="s">
        <v>32</v>
      </c>
      <c r="F36" s="8" t="s">
        <v>32</v>
      </c>
      <c r="G36" s="8" t="s">
        <v>32</v>
      </c>
    </row>
    <row r="37" spans="1:7" x14ac:dyDescent="0.35">
      <c r="A37" t="s">
        <v>36</v>
      </c>
      <c r="B37" t="s">
        <v>52</v>
      </c>
      <c r="C37" s="7">
        <v>155</v>
      </c>
      <c r="D37" s="7">
        <v>175</v>
      </c>
      <c r="E37" s="7">
        <v>140</v>
      </c>
      <c r="F37" s="7">
        <v>115</v>
      </c>
      <c r="G37" s="7">
        <v>110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79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8" t="s">
        <v>35</v>
      </c>
      <c r="D7" s="8" t="s">
        <v>35</v>
      </c>
      <c r="E7" s="8" t="s">
        <v>35</v>
      </c>
      <c r="F7" s="8" t="s">
        <v>35</v>
      </c>
      <c r="G7" s="8" t="s">
        <v>32</v>
      </c>
    </row>
    <row r="8" spans="1:7" x14ac:dyDescent="0.35">
      <c r="A8" t="s">
        <v>36</v>
      </c>
      <c r="B8" t="s">
        <v>37</v>
      </c>
      <c r="C8" s="7">
        <v>345</v>
      </c>
      <c r="D8" s="7">
        <v>310</v>
      </c>
      <c r="E8" s="7">
        <v>175</v>
      </c>
      <c r="F8" s="7">
        <v>65</v>
      </c>
      <c r="G8" s="7">
        <v>50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8" t="s">
        <v>35</v>
      </c>
      <c r="D22" s="8" t="s">
        <v>35</v>
      </c>
      <c r="E22" s="8" t="s">
        <v>35</v>
      </c>
      <c r="F22" s="8" t="s">
        <v>35</v>
      </c>
      <c r="G22" s="8" t="s">
        <v>32</v>
      </c>
    </row>
    <row r="23" spans="1:7" x14ac:dyDescent="0.35">
      <c r="A23" t="s">
        <v>33</v>
      </c>
      <c r="B23" t="s">
        <v>53</v>
      </c>
      <c r="C23" s="8" t="s">
        <v>32</v>
      </c>
      <c r="D23" s="8" t="s">
        <v>32</v>
      </c>
      <c r="E23" s="8" t="s">
        <v>32</v>
      </c>
      <c r="F23" s="8" t="s">
        <v>32</v>
      </c>
      <c r="G23" s="8" t="s">
        <v>32</v>
      </c>
    </row>
    <row r="24" spans="1:7" x14ac:dyDescent="0.35">
      <c r="A24" t="s">
        <v>36</v>
      </c>
      <c r="B24" t="s">
        <v>54</v>
      </c>
      <c r="C24" s="8" t="s">
        <v>32</v>
      </c>
      <c r="D24" s="8" t="s">
        <v>32</v>
      </c>
      <c r="E24" s="7">
        <v>0</v>
      </c>
      <c r="F24" s="8" t="s">
        <v>32</v>
      </c>
      <c r="G24" s="8" t="s">
        <v>32</v>
      </c>
    </row>
    <row r="25" spans="1:7" x14ac:dyDescent="0.35">
      <c r="A25" t="s">
        <v>36</v>
      </c>
      <c r="B25" t="s">
        <v>44</v>
      </c>
      <c r="C25" s="8" t="s">
        <v>32</v>
      </c>
      <c r="D25" s="8" t="s">
        <v>32</v>
      </c>
      <c r="E25" s="8" t="s">
        <v>32</v>
      </c>
      <c r="F25" s="8" t="s">
        <v>32</v>
      </c>
      <c r="G25" s="8" t="s">
        <v>32</v>
      </c>
    </row>
    <row r="26" spans="1:7" x14ac:dyDescent="0.35">
      <c r="A26" t="s">
        <v>36</v>
      </c>
      <c r="B26" t="s">
        <v>55</v>
      </c>
      <c r="C26" s="7">
        <v>20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70</v>
      </c>
      <c r="D30" s="7">
        <v>65</v>
      </c>
      <c r="E30" s="7">
        <v>40</v>
      </c>
      <c r="F30" s="7">
        <v>10</v>
      </c>
      <c r="G30" s="7">
        <v>10</v>
      </c>
    </row>
    <row r="31" spans="1:7" x14ac:dyDescent="0.35">
      <c r="A31" t="s">
        <v>36</v>
      </c>
      <c r="B31" t="s">
        <v>48</v>
      </c>
      <c r="C31" s="8" t="s">
        <v>32</v>
      </c>
      <c r="D31" s="7">
        <v>25</v>
      </c>
      <c r="E31" s="7">
        <v>5</v>
      </c>
      <c r="F31" s="8" t="s">
        <v>32</v>
      </c>
      <c r="G31" s="8" t="s">
        <v>32</v>
      </c>
    </row>
    <row r="32" spans="1:7" x14ac:dyDescent="0.35">
      <c r="A32" t="s">
        <v>36</v>
      </c>
      <c r="B32" t="s">
        <v>57</v>
      </c>
      <c r="C32" s="7">
        <v>40</v>
      </c>
      <c r="D32" s="7">
        <v>75</v>
      </c>
      <c r="E32" s="7">
        <v>15</v>
      </c>
      <c r="F32" s="8" t="s">
        <v>35</v>
      </c>
      <c r="G32" s="7">
        <v>10</v>
      </c>
    </row>
    <row r="33" spans="1:7" x14ac:dyDescent="0.35">
      <c r="A33" t="s">
        <v>36</v>
      </c>
      <c r="B33" t="s">
        <v>58</v>
      </c>
      <c r="C33" s="8" t="s">
        <v>32</v>
      </c>
      <c r="D33" s="8" t="s">
        <v>32</v>
      </c>
      <c r="E33" s="8" t="s">
        <v>32</v>
      </c>
      <c r="F33" s="8" t="s">
        <v>32</v>
      </c>
      <c r="G33" s="8" t="s">
        <v>32</v>
      </c>
    </row>
    <row r="34" spans="1:7" x14ac:dyDescent="0.35">
      <c r="A34" t="s">
        <v>36</v>
      </c>
      <c r="B34" t="s">
        <v>59</v>
      </c>
      <c r="C34" s="7">
        <v>10</v>
      </c>
      <c r="D34" s="8" t="s">
        <v>32</v>
      </c>
      <c r="E34" s="8" t="s">
        <v>32</v>
      </c>
      <c r="F34" s="8" t="s">
        <v>32</v>
      </c>
      <c r="G34" s="7">
        <v>0</v>
      </c>
    </row>
    <row r="35" spans="1:7" x14ac:dyDescent="0.35">
      <c r="A35" t="s">
        <v>36</v>
      </c>
      <c r="B35" t="s">
        <v>51</v>
      </c>
      <c r="C35" s="7">
        <v>140</v>
      </c>
      <c r="D35" s="7">
        <v>115</v>
      </c>
      <c r="E35" s="7">
        <v>85</v>
      </c>
      <c r="F35" s="7">
        <v>35</v>
      </c>
      <c r="G35" s="7">
        <v>5</v>
      </c>
    </row>
    <row r="36" spans="1:7" x14ac:dyDescent="0.35">
      <c r="A36" t="s">
        <v>36</v>
      </c>
      <c r="B36" t="s">
        <v>60</v>
      </c>
      <c r="C36" s="8" t="s">
        <v>32</v>
      </c>
      <c r="D36" s="8" t="s">
        <v>32</v>
      </c>
      <c r="E36" s="8" t="s">
        <v>32</v>
      </c>
      <c r="F36" s="8" t="s">
        <v>32</v>
      </c>
      <c r="G36" s="8" t="s">
        <v>32</v>
      </c>
    </row>
    <row r="37" spans="1:7" x14ac:dyDescent="0.35">
      <c r="A37" t="s">
        <v>36</v>
      </c>
      <c r="B37" t="s">
        <v>52</v>
      </c>
      <c r="C37" s="7">
        <v>70</v>
      </c>
      <c r="D37" s="7">
        <v>25</v>
      </c>
      <c r="E37" s="7">
        <v>30</v>
      </c>
      <c r="F37" s="7">
        <v>15</v>
      </c>
      <c r="G37" s="7">
        <v>25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2" t="s">
        <v>6</v>
      </c>
    </row>
    <row r="2" spans="1:2" x14ac:dyDescent="0.35">
      <c r="A2" t="s">
        <v>7</v>
      </c>
    </row>
    <row r="3" spans="1:2" x14ac:dyDescent="0.35">
      <c r="A3" s="3" t="s">
        <v>8</v>
      </c>
      <c r="B3" s="3" t="s">
        <v>9</v>
      </c>
    </row>
    <row r="4" spans="1:2" ht="62" x14ac:dyDescent="0.35">
      <c r="A4" s="4" t="s">
        <v>10</v>
      </c>
      <c r="B4" s="5" t="s">
        <v>11</v>
      </c>
    </row>
    <row r="5" spans="1:2" ht="62" x14ac:dyDescent="0.35">
      <c r="A5" s="4" t="s">
        <v>12</v>
      </c>
      <c r="B5" s="13"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6" spans="1:2" ht="31" x14ac:dyDescent="0.35">
      <c r="A6" s="4" t="s">
        <v>13</v>
      </c>
      <c r="B6" s="5" t="s">
        <v>14</v>
      </c>
    </row>
    <row r="7" spans="1:2" ht="31" x14ac:dyDescent="0.35">
      <c r="A7" s="4" t="s">
        <v>15</v>
      </c>
      <c r="B7" s="5" t="s">
        <v>16</v>
      </c>
    </row>
    <row r="8" spans="1:2" x14ac:dyDescent="0.35">
      <c r="A8" s="4" t="s">
        <v>17</v>
      </c>
      <c r="B8" s="5" t="s">
        <v>18</v>
      </c>
    </row>
    <row r="9" spans="1:2" x14ac:dyDescent="0.35">
      <c r="A9" s="4" t="s">
        <v>19</v>
      </c>
      <c r="B9" s="6" t="str">
        <f>HYPERLINK("https://www.sqa.org.uk/sqa/111108.html", "Refer to the background information document for additional information.")</f>
        <v>Refer to the background information document for additional information.</v>
      </c>
    </row>
    <row r="10" spans="1:2" ht="46.5" x14ac:dyDescent="0.35">
      <c r="A10" s="4" t="s">
        <v>20</v>
      </c>
      <c r="B10"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1" spans="1:2"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45</v>
      </c>
      <c r="D7" s="7">
        <v>45</v>
      </c>
      <c r="E7" s="7">
        <v>15</v>
      </c>
      <c r="F7" s="7">
        <v>15</v>
      </c>
      <c r="G7" s="7">
        <v>50</v>
      </c>
    </row>
    <row r="8" spans="1:7" x14ac:dyDescent="0.35">
      <c r="A8" t="s">
        <v>36</v>
      </c>
      <c r="B8" t="s">
        <v>37</v>
      </c>
      <c r="C8" s="7">
        <v>395</v>
      </c>
      <c r="D8" s="7">
        <v>395</v>
      </c>
      <c r="E8" s="7">
        <v>315</v>
      </c>
      <c r="F8" s="7">
        <v>320</v>
      </c>
      <c r="G8" s="7">
        <v>275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10</v>
      </c>
      <c r="D14" s="7">
        <v>15</v>
      </c>
      <c r="E14" s="7">
        <v>10</v>
      </c>
      <c r="F14" s="7">
        <v>10</v>
      </c>
      <c r="G14" s="7">
        <v>15</v>
      </c>
    </row>
    <row r="15" spans="1:7" x14ac:dyDescent="0.35">
      <c r="A15" t="s">
        <v>33</v>
      </c>
      <c r="B15" t="s">
        <v>45</v>
      </c>
      <c r="C15" s="8" t="s">
        <v>32</v>
      </c>
      <c r="D15" s="8" t="s">
        <v>32</v>
      </c>
      <c r="E15" s="8" t="s">
        <v>32</v>
      </c>
      <c r="F15" s="8" t="s">
        <v>32</v>
      </c>
      <c r="G15" s="8" t="s">
        <v>32</v>
      </c>
    </row>
    <row r="16" spans="1:7" x14ac:dyDescent="0.35">
      <c r="A16" t="s">
        <v>33</v>
      </c>
      <c r="B16" t="s">
        <v>46</v>
      </c>
      <c r="C16" s="8" t="s">
        <v>35</v>
      </c>
      <c r="D16" s="8" t="s">
        <v>35</v>
      </c>
      <c r="E16" s="8" t="s">
        <v>32</v>
      </c>
      <c r="F16" s="8" t="s">
        <v>32</v>
      </c>
      <c r="G16" s="7">
        <v>10</v>
      </c>
    </row>
    <row r="17" spans="1:7" x14ac:dyDescent="0.35">
      <c r="A17" t="s">
        <v>33</v>
      </c>
      <c r="B17" t="s">
        <v>47</v>
      </c>
      <c r="C17" s="8" t="s">
        <v>35</v>
      </c>
      <c r="D17" s="8" t="s">
        <v>35</v>
      </c>
      <c r="E17" s="8" t="s">
        <v>32</v>
      </c>
      <c r="F17" s="8" t="s">
        <v>32</v>
      </c>
      <c r="G17" s="8" t="s">
        <v>32</v>
      </c>
    </row>
    <row r="18" spans="1:7" x14ac:dyDescent="0.35">
      <c r="A18" t="s">
        <v>33</v>
      </c>
      <c r="B18" t="s">
        <v>48</v>
      </c>
      <c r="C18" s="7">
        <v>5</v>
      </c>
      <c r="D18" s="8" t="s">
        <v>35</v>
      </c>
      <c r="E18" s="8" t="s">
        <v>32</v>
      </c>
      <c r="F18" s="8" t="s">
        <v>32</v>
      </c>
      <c r="G18" s="8" t="s">
        <v>35</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7">
        <v>15</v>
      </c>
      <c r="D21" s="7">
        <v>10</v>
      </c>
      <c r="E21" s="7">
        <v>0</v>
      </c>
      <c r="F21" s="8" t="s">
        <v>32</v>
      </c>
      <c r="G21" s="8" t="s">
        <v>35</v>
      </c>
    </row>
    <row r="22" spans="1:7" x14ac:dyDescent="0.35">
      <c r="A22" t="s">
        <v>33</v>
      </c>
      <c r="B22" t="s">
        <v>52</v>
      </c>
      <c r="C22" s="7">
        <v>15</v>
      </c>
      <c r="D22" s="7">
        <v>15</v>
      </c>
      <c r="E22" s="7">
        <v>5</v>
      </c>
      <c r="F22" s="8" t="s">
        <v>35</v>
      </c>
      <c r="G22" s="7">
        <v>15</v>
      </c>
    </row>
    <row r="23" spans="1:7" x14ac:dyDescent="0.35">
      <c r="A23" t="s">
        <v>33</v>
      </c>
      <c r="B23" t="s">
        <v>53</v>
      </c>
      <c r="C23" s="8" t="s">
        <v>32</v>
      </c>
      <c r="D23" s="8" t="s">
        <v>32</v>
      </c>
      <c r="E23" s="8" t="s">
        <v>32</v>
      </c>
      <c r="F23" s="8" t="s">
        <v>32</v>
      </c>
      <c r="G23" s="7">
        <v>5</v>
      </c>
    </row>
    <row r="24" spans="1:7" x14ac:dyDescent="0.35">
      <c r="A24" t="s">
        <v>36</v>
      </c>
      <c r="B24" t="s">
        <v>54</v>
      </c>
      <c r="C24" s="7">
        <v>5</v>
      </c>
      <c r="D24" s="7">
        <v>20</v>
      </c>
      <c r="E24" s="7">
        <v>15</v>
      </c>
      <c r="F24" s="7">
        <v>15</v>
      </c>
      <c r="G24" s="8" t="s">
        <v>32</v>
      </c>
    </row>
    <row r="25" spans="1:7" x14ac:dyDescent="0.35">
      <c r="A25" t="s">
        <v>36</v>
      </c>
      <c r="B25" t="s">
        <v>44</v>
      </c>
      <c r="C25" s="7">
        <v>110</v>
      </c>
      <c r="D25" s="7">
        <v>70</v>
      </c>
      <c r="E25" s="7">
        <v>80</v>
      </c>
      <c r="F25" s="7">
        <v>80</v>
      </c>
      <c r="G25" s="7">
        <v>85</v>
      </c>
    </row>
    <row r="26" spans="1:7" x14ac:dyDescent="0.35">
      <c r="A26" t="s">
        <v>36</v>
      </c>
      <c r="B26" t="s">
        <v>55</v>
      </c>
      <c r="C26" s="7">
        <v>10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7">
        <v>5</v>
      </c>
      <c r="D29" s="7">
        <v>40</v>
      </c>
      <c r="E29" s="7">
        <v>20</v>
      </c>
      <c r="F29" s="7">
        <v>25</v>
      </c>
      <c r="G29" s="7">
        <v>20</v>
      </c>
    </row>
    <row r="30" spans="1:7" x14ac:dyDescent="0.35">
      <c r="A30" t="s">
        <v>36</v>
      </c>
      <c r="B30" t="s">
        <v>47</v>
      </c>
      <c r="C30" s="7">
        <v>60</v>
      </c>
      <c r="D30" s="7">
        <v>40</v>
      </c>
      <c r="E30" s="7">
        <v>20</v>
      </c>
      <c r="F30" s="7">
        <v>5</v>
      </c>
      <c r="G30" s="7">
        <v>5</v>
      </c>
    </row>
    <row r="31" spans="1:7" x14ac:dyDescent="0.35">
      <c r="A31" t="s">
        <v>36</v>
      </c>
      <c r="B31" t="s">
        <v>48</v>
      </c>
      <c r="C31" s="7">
        <v>15</v>
      </c>
      <c r="D31" s="7">
        <v>20</v>
      </c>
      <c r="E31" s="7">
        <v>10</v>
      </c>
      <c r="F31" s="7">
        <v>20</v>
      </c>
      <c r="G31" s="7">
        <v>5</v>
      </c>
    </row>
    <row r="32" spans="1:7" x14ac:dyDescent="0.35">
      <c r="A32" t="s">
        <v>36</v>
      </c>
      <c r="B32" t="s">
        <v>57</v>
      </c>
      <c r="C32" s="7">
        <v>50</v>
      </c>
      <c r="D32" s="7">
        <v>65</v>
      </c>
      <c r="E32" s="7">
        <v>30</v>
      </c>
      <c r="F32" s="7">
        <v>30</v>
      </c>
      <c r="G32" s="7">
        <v>35</v>
      </c>
    </row>
    <row r="33" spans="1:7" x14ac:dyDescent="0.35">
      <c r="A33" t="s">
        <v>36</v>
      </c>
      <c r="B33" t="s">
        <v>58</v>
      </c>
      <c r="C33" s="8" t="s">
        <v>32</v>
      </c>
      <c r="D33" s="8" t="s">
        <v>32</v>
      </c>
      <c r="E33" s="8" t="s">
        <v>32</v>
      </c>
      <c r="F33" s="8" t="s">
        <v>32</v>
      </c>
      <c r="G33" s="8" t="s">
        <v>32</v>
      </c>
    </row>
    <row r="34" spans="1:7" x14ac:dyDescent="0.35">
      <c r="A34" t="s">
        <v>36</v>
      </c>
      <c r="B34" t="s">
        <v>59</v>
      </c>
      <c r="C34" s="7">
        <v>25</v>
      </c>
      <c r="D34" s="7">
        <v>30</v>
      </c>
      <c r="E34" s="7">
        <v>30</v>
      </c>
      <c r="F34" s="7">
        <v>30</v>
      </c>
      <c r="G34" s="7">
        <v>20</v>
      </c>
    </row>
    <row r="35" spans="1:7" x14ac:dyDescent="0.35">
      <c r="A35" t="s">
        <v>36</v>
      </c>
      <c r="B35" t="s">
        <v>51</v>
      </c>
      <c r="C35" s="7">
        <v>40</v>
      </c>
      <c r="D35" s="7">
        <v>40</v>
      </c>
      <c r="E35" s="7">
        <v>45</v>
      </c>
      <c r="F35" s="7">
        <v>70</v>
      </c>
      <c r="G35" s="7">
        <v>45</v>
      </c>
    </row>
    <row r="36" spans="1:7" x14ac:dyDescent="0.35">
      <c r="A36" t="s">
        <v>36</v>
      </c>
      <c r="B36" t="s">
        <v>60</v>
      </c>
      <c r="C36" s="8" t="s">
        <v>32</v>
      </c>
      <c r="D36" s="8" t="s">
        <v>32</v>
      </c>
      <c r="E36" s="8" t="s">
        <v>32</v>
      </c>
      <c r="F36" s="8" t="s">
        <v>32</v>
      </c>
      <c r="G36" s="8" t="s">
        <v>32</v>
      </c>
    </row>
    <row r="37" spans="1:7" x14ac:dyDescent="0.35">
      <c r="A37" t="s">
        <v>36</v>
      </c>
      <c r="B37" t="s">
        <v>52</v>
      </c>
      <c r="C37" s="7">
        <v>75</v>
      </c>
      <c r="D37" s="7">
        <v>70</v>
      </c>
      <c r="E37" s="7">
        <v>65</v>
      </c>
      <c r="F37" s="7">
        <v>45</v>
      </c>
      <c r="G37" s="7">
        <v>60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70</v>
      </c>
      <c r="D7" s="7">
        <v>55</v>
      </c>
      <c r="E7" s="7">
        <v>35</v>
      </c>
      <c r="F7" s="7">
        <v>20</v>
      </c>
      <c r="G7" s="7">
        <v>10</v>
      </c>
    </row>
    <row r="8" spans="1:7" x14ac:dyDescent="0.35">
      <c r="A8" t="s">
        <v>36</v>
      </c>
      <c r="B8" t="s">
        <v>37</v>
      </c>
      <c r="C8" s="7">
        <v>270</v>
      </c>
      <c r="D8" s="7">
        <v>230</v>
      </c>
      <c r="E8" s="7">
        <v>165</v>
      </c>
      <c r="F8" s="7">
        <v>130</v>
      </c>
      <c r="G8" s="7">
        <v>140</v>
      </c>
    </row>
    <row r="9" spans="1:7" x14ac:dyDescent="0.35">
      <c r="A9" s="9" t="s">
        <v>38</v>
      </c>
      <c r="B9" s="9" t="s">
        <v>39</v>
      </c>
      <c r="C9" s="10" t="s">
        <v>32</v>
      </c>
      <c r="D9" s="10" t="s">
        <v>32</v>
      </c>
      <c r="E9" s="10" t="s">
        <v>32</v>
      </c>
      <c r="F9" s="10" t="s">
        <v>35</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30</v>
      </c>
      <c r="D14" s="7">
        <v>20</v>
      </c>
      <c r="E14" s="7">
        <v>10</v>
      </c>
      <c r="F14" s="7">
        <v>10</v>
      </c>
      <c r="G14" s="7">
        <v>10</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35</v>
      </c>
      <c r="D18" s="7">
        <v>10</v>
      </c>
      <c r="E18" s="7">
        <v>10</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10</v>
      </c>
      <c r="D20" s="8" t="s">
        <v>35</v>
      </c>
      <c r="E20" s="8" t="s">
        <v>35</v>
      </c>
      <c r="F20" s="8" t="s">
        <v>32</v>
      </c>
      <c r="G20" s="7">
        <v>0</v>
      </c>
    </row>
    <row r="21" spans="1:7" x14ac:dyDescent="0.35">
      <c r="A21" t="s">
        <v>33</v>
      </c>
      <c r="B21" t="s">
        <v>51</v>
      </c>
      <c r="C21" s="8" t="s">
        <v>32</v>
      </c>
      <c r="D21" s="8" t="s">
        <v>32</v>
      </c>
      <c r="E21" s="8" t="s">
        <v>32</v>
      </c>
      <c r="F21" s="8" t="s">
        <v>32</v>
      </c>
      <c r="G21" s="8" t="s">
        <v>32</v>
      </c>
    </row>
    <row r="22" spans="1:7" x14ac:dyDescent="0.35">
      <c r="A22" t="s">
        <v>33</v>
      </c>
      <c r="B22" t="s">
        <v>52</v>
      </c>
      <c r="C22" s="7">
        <v>30</v>
      </c>
      <c r="D22" s="7">
        <v>30</v>
      </c>
      <c r="E22" s="7">
        <v>15</v>
      </c>
      <c r="F22" s="7">
        <v>10</v>
      </c>
      <c r="G22" s="7">
        <v>0</v>
      </c>
    </row>
    <row r="23" spans="1:7" x14ac:dyDescent="0.35">
      <c r="A23" t="s">
        <v>33</v>
      </c>
      <c r="B23" t="s">
        <v>53</v>
      </c>
      <c r="C23" s="8" t="s">
        <v>32</v>
      </c>
      <c r="D23" s="8" t="s">
        <v>32</v>
      </c>
      <c r="E23" s="8" t="s">
        <v>32</v>
      </c>
      <c r="F23" s="8" t="s">
        <v>32</v>
      </c>
      <c r="G23" s="8" t="s">
        <v>32</v>
      </c>
    </row>
    <row r="24" spans="1:7" x14ac:dyDescent="0.35">
      <c r="A24" t="s">
        <v>36</v>
      </c>
      <c r="B24" t="s">
        <v>54</v>
      </c>
      <c r="C24" s="8" t="s">
        <v>32</v>
      </c>
      <c r="D24" s="8" t="s">
        <v>35</v>
      </c>
      <c r="E24" s="7">
        <v>5</v>
      </c>
      <c r="F24" s="7">
        <v>20</v>
      </c>
      <c r="G24" s="8" t="s">
        <v>32</v>
      </c>
    </row>
    <row r="25" spans="1:7" x14ac:dyDescent="0.35">
      <c r="A25" t="s">
        <v>36</v>
      </c>
      <c r="B25" t="s">
        <v>44</v>
      </c>
      <c r="C25" s="7">
        <v>25</v>
      </c>
      <c r="D25" s="7">
        <v>10</v>
      </c>
      <c r="E25" s="7">
        <v>20</v>
      </c>
      <c r="F25" s="7">
        <v>25</v>
      </c>
      <c r="G25" s="7">
        <v>30</v>
      </c>
    </row>
    <row r="26" spans="1:7" x14ac:dyDescent="0.35">
      <c r="A26" t="s">
        <v>36</v>
      </c>
      <c r="B26" t="s">
        <v>55</v>
      </c>
      <c r="C26" s="7">
        <v>15</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5</v>
      </c>
      <c r="D30" s="7">
        <v>10</v>
      </c>
      <c r="E30" s="8" t="s">
        <v>32</v>
      </c>
      <c r="F30" s="8" t="s">
        <v>32</v>
      </c>
      <c r="G30" s="7">
        <v>0</v>
      </c>
    </row>
    <row r="31" spans="1:7" x14ac:dyDescent="0.35">
      <c r="A31" t="s">
        <v>36</v>
      </c>
      <c r="B31" t="s">
        <v>48</v>
      </c>
      <c r="C31" s="7">
        <v>60</v>
      </c>
      <c r="D31" s="7">
        <v>95</v>
      </c>
      <c r="E31" s="8" t="s">
        <v>35</v>
      </c>
      <c r="F31" s="8" t="s">
        <v>32</v>
      </c>
      <c r="G31" s="8" t="s">
        <v>32</v>
      </c>
    </row>
    <row r="32" spans="1:7" x14ac:dyDescent="0.35">
      <c r="A32" t="s">
        <v>36</v>
      </c>
      <c r="B32" t="s">
        <v>57</v>
      </c>
      <c r="C32" s="7">
        <v>20</v>
      </c>
      <c r="D32" s="7">
        <v>35</v>
      </c>
      <c r="E32" s="7">
        <v>30</v>
      </c>
      <c r="F32" s="7">
        <v>25</v>
      </c>
      <c r="G32" s="7">
        <v>45</v>
      </c>
    </row>
    <row r="33" spans="1:7" x14ac:dyDescent="0.35">
      <c r="A33" t="s">
        <v>36</v>
      </c>
      <c r="B33" t="s">
        <v>58</v>
      </c>
      <c r="C33" s="8" t="s">
        <v>32</v>
      </c>
      <c r="D33" s="8" t="s">
        <v>32</v>
      </c>
      <c r="E33" s="8" t="s">
        <v>32</v>
      </c>
      <c r="F33" s="8" t="s">
        <v>32</v>
      </c>
      <c r="G33" s="8" t="s">
        <v>32</v>
      </c>
    </row>
    <row r="34" spans="1:7" x14ac:dyDescent="0.35">
      <c r="A34" t="s">
        <v>36</v>
      </c>
      <c r="B34" t="s">
        <v>59</v>
      </c>
      <c r="C34" s="7">
        <v>20</v>
      </c>
      <c r="D34" s="7">
        <v>10</v>
      </c>
      <c r="E34" s="7">
        <v>10</v>
      </c>
      <c r="F34" s="8" t="s">
        <v>32</v>
      </c>
      <c r="G34" s="8" t="s">
        <v>32</v>
      </c>
    </row>
    <row r="35" spans="1:7" x14ac:dyDescent="0.35">
      <c r="A35" t="s">
        <v>36</v>
      </c>
      <c r="B35" t="s">
        <v>51</v>
      </c>
      <c r="C35" s="7">
        <v>50</v>
      </c>
      <c r="D35" s="7">
        <v>25</v>
      </c>
      <c r="E35" s="7">
        <v>30</v>
      </c>
      <c r="F35" s="7">
        <v>20</v>
      </c>
      <c r="G35" s="7">
        <v>25</v>
      </c>
    </row>
    <row r="36" spans="1:7" x14ac:dyDescent="0.35">
      <c r="A36" t="s">
        <v>36</v>
      </c>
      <c r="B36" t="s">
        <v>60</v>
      </c>
      <c r="C36" s="8" t="s">
        <v>32</v>
      </c>
      <c r="D36" s="8" t="s">
        <v>32</v>
      </c>
      <c r="E36" s="8" t="s">
        <v>32</v>
      </c>
      <c r="F36" s="8" t="s">
        <v>32</v>
      </c>
      <c r="G36" s="8" t="s">
        <v>32</v>
      </c>
    </row>
    <row r="37" spans="1:7" x14ac:dyDescent="0.35">
      <c r="A37" t="s">
        <v>36</v>
      </c>
      <c r="B37" t="s">
        <v>52</v>
      </c>
      <c r="C37" s="7">
        <v>70</v>
      </c>
      <c r="D37" s="7">
        <v>45</v>
      </c>
      <c r="E37" s="7">
        <v>60</v>
      </c>
      <c r="F37" s="7">
        <v>40</v>
      </c>
      <c r="G37" s="7">
        <v>45</v>
      </c>
    </row>
    <row r="38" spans="1:7" x14ac:dyDescent="0.35">
      <c r="A38" t="s">
        <v>38</v>
      </c>
      <c r="B38" t="s">
        <v>61</v>
      </c>
      <c r="C38" s="8" t="s">
        <v>32</v>
      </c>
      <c r="D38" s="8" t="s">
        <v>32</v>
      </c>
      <c r="E38" s="8" t="s">
        <v>32</v>
      </c>
      <c r="F38" s="8" t="s">
        <v>35</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55</v>
      </c>
      <c r="D7" s="7">
        <v>55</v>
      </c>
      <c r="E7" s="7">
        <v>35</v>
      </c>
      <c r="F7" s="7">
        <v>45</v>
      </c>
      <c r="G7" s="7">
        <v>45</v>
      </c>
    </row>
    <row r="8" spans="1:7" x14ac:dyDescent="0.35">
      <c r="A8" t="s">
        <v>36</v>
      </c>
      <c r="B8" t="s">
        <v>37</v>
      </c>
      <c r="C8" s="7">
        <v>910</v>
      </c>
      <c r="D8" s="7">
        <v>595</v>
      </c>
      <c r="E8" s="7">
        <v>415</v>
      </c>
      <c r="F8" s="7">
        <v>385</v>
      </c>
      <c r="G8" s="7">
        <v>340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7">
        <v>5</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35</v>
      </c>
      <c r="E16" s="8" t="s">
        <v>32</v>
      </c>
      <c r="F16" s="8" t="s">
        <v>32</v>
      </c>
      <c r="G16" s="7">
        <v>0</v>
      </c>
    </row>
    <row r="17" spans="1:7" x14ac:dyDescent="0.35">
      <c r="A17" t="s">
        <v>33</v>
      </c>
      <c r="B17" t="s">
        <v>47</v>
      </c>
      <c r="C17" s="8" t="s">
        <v>32</v>
      </c>
      <c r="D17" s="8" t="s">
        <v>32</v>
      </c>
      <c r="E17" s="7">
        <v>5</v>
      </c>
      <c r="F17" s="7">
        <v>10</v>
      </c>
      <c r="G17" s="7">
        <v>20</v>
      </c>
    </row>
    <row r="18" spans="1:7" x14ac:dyDescent="0.35">
      <c r="A18" t="s">
        <v>33</v>
      </c>
      <c r="B18" t="s">
        <v>48</v>
      </c>
      <c r="C18" s="7">
        <v>10</v>
      </c>
      <c r="D18" s="7">
        <v>15</v>
      </c>
      <c r="E18" s="7">
        <v>15</v>
      </c>
      <c r="F18" s="7">
        <v>15</v>
      </c>
      <c r="G18" s="7">
        <v>10</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7">
        <v>15</v>
      </c>
      <c r="D21" s="8" t="s">
        <v>32</v>
      </c>
      <c r="E21" s="8" t="s">
        <v>32</v>
      </c>
      <c r="F21" s="8" t="s">
        <v>32</v>
      </c>
      <c r="G21" s="8" t="s">
        <v>32</v>
      </c>
    </row>
    <row r="22" spans="1:7" x14ac:dyDescent="0.35">
      <c r="A22" t="s">
        <v>33</v>
      </c>
      <c r="B22" t="s">
        <v>52</v>
      </c>
      <c r="C22" s="7">
        <v>25</v>
      </c>
      <c r="D22" s="7">
        <v>35</v>
      </c>
      <c r="E22" s="7">
        <v>10</v>
      </c>
      <c r="F22" s="7">
        <v>20</v>
      </c>
      <c r="G22" s="7">
        <v>15</v>
      </c>
    </row>
    <row r="23" spans="1:7" x14ac:dyDescent="0.35">
      <c r="A23" t="s">
        <v>33</v>
      </c>
      <c r="B23" t="s">
        <v>53</v>
      </c>
      <c r="C23" s="8" t="s">
        <v>32</v>
      </c>
      <c r="D23" s="8" t="s">
        <v>32</v>
      </c>
      <c r="E23" s="8" t="s">
        <v>32</v>
      </c>
      <c r="F23" s="8" t="s">
        <v>32</v>
      </c>
      <c r="G23" s="8" t="s">
        <v>32</v>
      </c>
    </row>
    <row r="24" spans="1:7" x14ac:dyDescent="0.35">
      <c r="A24" t="s">
        <v>36</v>
      </c>
      <c r="B24" t="s">
        <v>54</v>
      </c>
      <c r="C24" s="7">
        <v>20</v>
      </c>
      <c r="D24" s="7">
        <v>10</v>
      </c>
      <c r="E24" s="7">
        <v>15</v>
      </c>
      <c r="F24" s="7">
        <v>0</v>
      </c>
      <c r="G24" s="8" t="s">
        <v>35</v>
      </c>
    </row>
    <row r="25" spans="1:7" x14ac:dyDescent="0.35">
      <c r="A25" t="s">
        <v>36</v>
      </c>
      <c r="B25" t="s">
        <v>44</v>
      </c>
      <c r="C25" s="7">
        <v>50</v>
      </c>
      <c r="D25" s="7">
        <v>15</v>
      </c>
      <c r="E25" s="8" t="s">
        <v>32</v>
      </c>
      <c r="F25" s="8" t="s">
        <v>35</v>
      </c>
      <c r="G25" s="7">
        <v>5</v>
      </c>
    </row>
    <row r="26" spans="1:7" x14ac:dyDescent="0.35">
      <c r="A26" t="s">
        <v>36</v>
      </c>
      <c r="B26" t="s">
        <v>55</v>
      </c>
      <c r="C26" s="7">
        <v>20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7">
        <v>5</v>
      </c>
      <c r="E29" s="8" t="s">
        <v>32</v>
      </c>
      <c r="F29" s="8" t="s">
        <v>32</v>
      </c>
      <c r="G29" s="7">
        <v>0</v>
      </c>
    </row>
    <row r="30" spans="1:7" x14ac:dyDescent="0.35">
      <c r="A30" t="s">
        <v>36</v>
      </c>
      <c r="B30" t="s">
        <v>47</v>
      </c>
      <c r="C30" s="7">
        <v>155</v>
      </c>
      <c r="D30" s="7">
        <v>75</v>
      </c>
      <c r="E30" s="7">
        <v>25</v>
      </c>
      <c r="F30" s="7">
        <v>10</v>
      </c>
      <c r="G30" s="7">
        <v>20</v>
      </c>
    </row>
    <row r="31" spans="1:7" x14ac:dyDescent="0.35">
      <c r="A31" t="s">
        <v>36</v>
      </c>
      <c r="B31" t="s">
        <v>48</v>
      </c>
      <c r="C31" s="7">
        <v>95</v>
      </c>
      <c r="D31" s="7">
        <v>85</v>
      </c>
      <c r="E31" s="7">
        <v>65</v>
      </c>
      <c r="F31" s="7">
        <v>45</v>
      </c>
      <c r="G31" s="7">
        <v>40</v>
      </c>
    </row>
    <row r="32" spans="1:7" x14ac:dyDescent="0.35">
      <c r="A32" t="s">
        <v>36</v>
      </c>
      <c r="B32" t="s">
        <v>57</v>
      </c>
      <c r="C32" s="7">
        <v>130</v>
      </c>
      <c r="D32" s="7">
        <v>75</v>
      </c>
      <c r="E32" s="7">
        <v>50</v>
      </c>
      <c r="F32" s="7">
        <v>55</v>
      </c>
      <c r="G32" s="7">
        <v>35</v>
      </c>
    </row>
    <row r="33" spans="1:7" x14ac:dyDescent="0.35">
      <c r="A33" t="s">
        <v>36</v>
      </c>
      <c r="B33" t="s">
        <v>58</v>
      </c>
      <c r="C33" s="8" t="s">
        <v>32</v>
      </c>
      <c r="D33" s="8" t="s">
        <v>32</v>
      </c>
      <c r="E33" s="8" t="s">
        <v>32</v>
      </c>
      <c r="F33" s="8" t="s">
        <v>32</v>
      </c>
      <c r="G33" s="8" t="s">
        <v>32</v>
      </c>
    </row>
    <row r="34" spans="1:7" x14ac:dyDescent="0.35">
      <c r="A34" t="s">
        <v>36</v>
      </c>
      <c r="B34" t="s">
        <v>59</v>
      </c>
      <c r="C34" s="7">
        <v>10</v>
      </c>
      <c r="D34" s="8" t="s">
        <v>32</v>
      </c>
      <c r="E34" s="8" t="s">
        <v>32</v>
      </c>
      <c r="F34" s="8" t="s">
        <v>32</v>
      </c>
      <c r="G34" s="8" t="s">
        <v>32</v>
      </c>
    </row>
    <row r="35" spans="1:7" x14ac:dyDescent="0.35">
      <c r="A35" t="s">
        <v>36</v>
      </c>
      <c r="B35" t="s">
        <v>51</v>
      </c>
      <c r="C35" s="7">
        <v>150</v>
      </c>
      <c r="D35" s="7">
        <v>70</v>
      </c>
      <c r="E35" s="7">
        <v>50</v>
      </c>
      <c r="F35" s="7">
        <v>65</v>
      </c>
      <c r="G35" s="7">
        <v>65</v>
      </c>
    </row>
    <row r="36" spans="1:7" x14ac:dyDescent="0.35">
      <c r="A36" t="s">
        <v>36</v>
      </c>
      <c r="B36" t="s">
        <v>60</v>
      </c>
      <c r="C36" s="8" t="s">
        <v>32</v>
      </c>
      <c r="D36" s="8" t="s">
        <v>32</v>
      </c>
      <c r="E36" s="8" t="s">
        <v>32</v>
      </c>
      <c r="F36" s="8" t="s">
        <v>32</v>
      </c>
      <c r="G36" s="8" t="s">
        <v>32</v>
      </c>
    </row>
    <row r="37" spans="1:7" x14ac:dyDescent="0.35">
      <c r="A37" t="s">
        <v>36</v>
      </c>
      <c r="B37" t="s">
        <v>52</v>
      </c>
      <c r="C37" s="7">
        <v>275</v>
      </c>
      <c r="D37" s="7">
        <v>255</v>
      </c>
      <c r="E37" s="7">
        <v>210</v>
      </c>
      <c r="F37" s="7">
        <v>205</v>
      </c>
      <c r="G37" s="7">
        <v>165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8" t="s">
        <v>32</v>
      </c>
      <c r="D7" s="8" t="s">
        <v>32</v>
      </c>
      <c r="E7" s="8" t="s">
        <v>32</v>
      </c>
      <c r="F7" s="8" t="s">
        <v>32</v>
      </c>
      <c r="G7" s="8" t="s">
        <v>32</v>
      </c>
    </row>
    <row r="8" spans="1:7" x14ac:dyDescent="0.35">
      <c r="A8" t="s">
        <v>36</v>
      </c>
      <c r="B8" t="s">
        <v>37</v>
      </c>
      <c r="C8" s="7">
        <v>5</v>
      </c>
      <c r="D8" s="7">
        <v>20</v>
      </c>
      <c r="E8" s="8" t="s">
        <v>35</v>
      </c>
      <c r="F8" s="7">
        <v>0</v>
      </c>
      <c r="G8" s="8" t="s">
        <v>32</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8" t="s">
        <v>32</v>
      </c>
      <c r="D22" s="8" t="s">
        <v>32</v>
      </c>
      <c r="E22" s="8" t="s">
        <v>32</v>
      </c>
      <c r="F22" s="8" t="s">
        <v>32</v>
      </c>
      <c r="G22" s="8" t="s">
        <v>32</v>
      </c>
    </row>
    <row r="23" spans="1:7" x14ac:dyDescent="0.35">
      <c r="A23" t="s">
        <v>33</v>
      </c>
      <c r="B23" t="s">
        <v>53</v>
      </c>
      <c r="C23" s="8" t="s">
        <v>32</v>
      </c>
      <c r="D23" s="8" t="s">
        <v>32</v>
      </c>
      <c r="E23" s="8" t="s">
        <v>32</v>
      </c>
      <c r="F23" s="8" t="s">
        <v>32</v>
      </c>
      <c r="G23" s="8" t="s">
        <v>32</v>
      </c>
    </row>
    <row r="24" spans="1:7" x14ac:dyDescent="0.35">
      <c r="A24" t="s">
        <v>36</v>
      </c>
      <c r="B24" t="s">
        <v>54</v>
      </c>
      <c r="C24" s="8" t="s">
        <v>32</v>
      </c>
      <c r="D24" s="8" t="s">
        <v>32</v>
      </c>
      <c r="E24" s="8" t="s">
        <v>32</v>
      </c>
      <c r="F24" s="8" t="s">
        <v>32</v>
      </c>
      <c r="G24" s="8" t="s">
        <v>32</v>
      </c>
    </row>
    <row r="25" spans="1:7" x14ac:dyDescent="0.35">
      <c r="A25" t="s">
        <v>36</v>
      </c>
      <c r="B25" t="s">
        <v>44</v>
      </c>
      <c r="C25" s="8" t="s">
        <v>32</v>
      </c>
      <c r="D25" s="8" t="s">
        <v>32</v>
      </c>
      <c r="E25" s="8" t="s">
        <v>32</v>
      </c>
      <c r="F25" s="8" t="s">
        <v>32</v>
      </c>
      <c r="G25" s="8" t="s">
        <v>32</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8" t="s">
        <v>32</v>
      </c>
      <c r="D30" s="8" t="s">
        <v>32</v>
      </c>
      <c r="E30" s="8" t="s">
        <v>35</v>
      </c>
      <c r="F30" s="7">
        <v>0</v>
      </c>
      <c r="G30" s="8" t="s">
        <v>32</v>
      </c>
    </row>
    <row r="31" spans="1:7" x14ac:dyDescent="0.35">
      <c r="A31" t="s">
        <v>36</v>
      </c>
      <c r="B31" t="s">
        <v>48</v>
      </c>
      <c r="C31" s="8" t="s">
        <v>32</v>
      </c>
      <c r="D31" s="8" t="s">
        <v>32</v>
      </c>
      <c r="E31" s="8" t="s">
        <v>32</v>
      </c>
      <c r="F31" s="8" t="s">
        <v>32</v>
      </c>
      <c r="G31" s="8" t="s">
        <v>32</v>
      </c>
    </row>
    <row r="32" spans="1:7" x14ac:dyDescent="0.35">
      <c r="A32" t="s">
        <v>36</v>
      </c>
      <c r="B32" t="s">
        <v>57</v>
      </c>
      <c r="C32" s="7">
        <v>5</v>
      </c>
      <c r="D32" s="7">
        <v>20</v>
      </c>
      <c r="E32" s="8" t="s">
        <v>32</v>
      </c>
      <c r="F32" s="8" t="s">
        <v>32</v>
      </c>
      <c r="G32" s="8" t="s">
        <v>32</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8" t="s">
        <v>32</v>
      </c>
      <c r="D35" s="8" t="s">
        <v>32</v>
      </c>
      <c r="E35" s="8" t="s">
        <v>32</v>
      </c>
      <c r="F35" s="8" t="s">
        <v>32</v>
      </c>
      <c r="G35" s="8" t="s">
        <v>32</v>
      </c>
    </row>
    <row r="36" spans="1:7" x14ac:dyDescent="0.35">
      <c r="A36" t="s">
        <v>36</v>
      </c>
      <c r="B36" t="s">
        <v>60</v>
      </c>
      <c r="C36" s="8" t="s">
        <v>32</v>
      </c>
      <c r="D36" s="8" t="s">
        <v>32</v>
      </c>
      <c r="E36" s="8" t="s">
        <v>32</v>
      </c>
      <c r="F36" s="8" t="s">
        <v>32</v>
      </c>
      <c r="G36" s="8" t="s">
        <v>32</v>
      </c>
    </row>
    <row r="37" spans="1:7" x14ac:dyDescent="0.35">
      <c r="A37" t="s">
        <v>36</v>
      </c>
      <c r="B37" t="s">
        <v>52</v>
      </c>
      <c r="C37" s="8" t="s">
        <v>32</v>
      </c>
      <c r="D37" s="8" t="s">
        <v>32</v>
      </c>
      <c r="E37" s="8" t="s">
        <v>32</v>
      </c>
      <c r="F37" s="8" t="s">
        <v>32</v>
      </c>
      <c r="G37" s="8" t="s">
        <v>32</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90</v>
      </c>
      <c r="D7" s="7">
        <v>115</v>
      </c>
      <c r="E7" s="7">
        <v>115</v>
      </c>
      <c r="F7" s="7">
        <v>115</v>
      </c>
      <c r="G7" s="7">
        <v>105</v>
      </c>
    </row>
    <row r="8" spans="1:7" x14ac:dyDescent="0.35">
      <c r="A8" t="s">
        <v>36</v>
      </c>
      <c r="B8" t="s">
        <v>37</v>
      </c>
      <c r="C8" s="7">
        <v>375</v>
      </c>
      <c r="D8" s="7">
        <v>345</v>
      </c>
      <c r="E8" s="7">
        <v>240</v>
      </c>
      <c r="F8" s="7">
        <v>165</v>
      </c>
      <c r="G8" s="7">
        <v>175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7">
        <v>5</v>
      </c>
      <c r="D11" s="8" t="s">
        <v>35</v>
      </c>
      <c r="E11" s="7">
        <v>5</v>
      </c>
      <c r="F11" s="7">
        <v>10</v>
      </c>
      <c r="G11" s="7">
        <v>5</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20</v>
      </c>
      <c r="D14" s="7">
        <v>45</v>
      </c>
      <c r="E14" s="7">
        <v>25</v>
      </c>
      <c r="F14" s="7">
        <v>25</v>
      </c>
      <c r="G14" s="7">
        <v>30</v>
      </c>
    </row>
    <row r="15" spans="1:7" x14ac:dyDescent="0.35">
      <c r="A15" t="s">
        <v>33</v>
      </c>
      <c r="B15" t="s">
        <v>45</v>
      </c>
      <c r="C15" s="8" t="s">
        <v>32</v>
      </c>
      <c r="D15" s="8" t="s">
        <v>32</v>
      </c>
      <c r="E15" s="8" t="s">
        <v>32</v>
      </c>
      <c r="F15" s="8" t="s">
        <v>32</v>
      </c>
      <c r="G15" s="8" t="s">
        <v>32</v>
      </c>
    </row>
    <row r="16" spans="1:7" x14ac:dyDescent="0.35">
      <c r="A16" t="s">
        <v>33</v>
      </c>
      <c r="B16" t="s">
        <v>46</v>
      </c>
      <c r="C16" s="7">
        <v>10</v>
      </c>
      <c r="D16" s="8" t="s">
        <v>35</v>
      </c>
      <c r="E16" s="7">
        <v>5</v>
      </c>
      <c r="F16" s="7">
        <v>5</v>
      </c>
      <c r="G16" s="7">
        <v>5</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20</v>
      </c>
      <c r="D20" s="7">
        <v>30</v>
      </c>
      <c r="E20" s="7">
        <v>25</v>
      </c>
      <c r="F20" s="7">
        <v>15</v>
      </c>
      <c r="G20" s="7">
        <v>20</v>
      </c>
    </row>
    <row r="21" spans="1:7" x14ac:dyDescent="0.35">
      <c r="A21" t="s">
        <v>33</v>
      </c>
      <c r="B21" t="s">
        <v>51</v>
      </c>
      <c r="C21" s="7">
        <v>30</v>
      </c>
      <c r="D21" s="7">
        <v>10</v>
      </c>
      <c r="E21" s="7">
        <v>25</v>
      </c>
      <c r="F21" s="7">
        <v>25</v>
      </c>
      <c r="G21" s="7">
        <v>15</v>
      </c>
    </row>
    <row r="22" spans="1:7" x14ac:dyDescent="0.35">
      <c r="A22" t="s">
        <v>33</v>
      </c>
      <c r="B22" t="s">
        <v>52</v>
      </c>
      <c r="C22" s="7">
        <v>5</v>
      </c>
      <c r="D22" s="7">
        <v>10</v>
      </c>
      <c r="E22" s="7">
        <v>5</v>
      </c>
      <c r="F22" s="7">
        <v>10</v>
      </c>
      <c r="G22" s="7">
        <v>5</v>
      </c>
    </row>
    <row r="23" spans="1:7" x14ac:dyDescent="0.35">
      <c r="A23" t="s">
        <v>33</v>
      </c>
      <c r="B23" t="s">
        <v>53</v>
      </c>
      <c r="C23" s="8" t="s">
        <v>32</v>
      </c>
      <c r="D23" s="7">
        <v>20</v>
      </c>
      <c r="E23" s="7">
        <v>25</v>
      </c>
      <c r="F23" s="7">
        <v>30</v>
      </c>
      <c r="G23" s="7">
        <v>25</v>
      </c>
    </row>
    <row r="24" spans="1:7" x14ac:dyDescent="0.35">
      <c r="A24" t="s">
        <v>36</v>
      </c>
      <c r="B24" t="s">
        <v>54</v>
      </c>
      <c r="C24" s="7">
        <v>10</v>
      </c>
      <c r="D24" s="7">
        <v>10</v>
      </c>
      <c r="E24" s="7">
        <v>25</v>
      </c>
      <c r="F24" s="8" t="s">
        <v>32</v>
      </c>
      <c r="G24" s="7">
        <v>15</v>
      </c>
    </row>
    <row r="25" spans="1:7" x14ac:dyDescent="0.35">
      <c r="A25" t="s">
        <v>36</v>
      </c>
      <c r="B25" t="s">
        <v>44</v>
      </c>
      <c r="C25" s="7">
        <v>45</v>
      </c>
      <c r="D25" s="7">
        <v>45</v>
      </c>
      <c r="E25" s="7">
        <v>55</v>
      </c>
      <c r="F25" s="7">
        <v>30</v>
      </c>
      <c r="G25" s="7">
        <v>20</v>
      </c>
    </row>
    <row r="26" spans="1:7" x14ac:dyDescent="0.35">
      <c r="A26" t="s">
        <v>36</v>
      </c>
      <c r="B26" t="s">
        <v>55</v>
      </c>
      <c r="C26" s="7">
        <v>10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7">
        <v>5</v>
      </c>
      <c r="D29" s="7">
        <v>0</v>
      </c>
      <c r="E29" s="8" t="s">
        <v>35</v>
      </c>
      <c r="F29" s="8" t="s">
        <v>35</v>
      </c>
      <c r="G29" s="7">
        <v>0</v>
      </c>
    </row>
    <row r="30" spans="1:7" x14ac:dyDescent="0.35">
      <c r="A30" t="s">
        <v>36</v>
      </c>
      <c r="B30" t="s">
        <v>47</v>
      </c>
      <c r="C30" s="7">
        <v>55</v>
      </c>
      <c r="D30" s="7">
        <v>25</v>
      </c>
      <c r="E30" s="8" t="s">
        <v>32</v>
      </c>
      <c r="F30" s="8" t="s">
        <v>32</v>
      </c>
      <c r="G30" s="8" t="s">
        <v>32</v>
      </c>
    </row>
    <row r="31" spans="1:7" x14ac:dyDescent="0.35">
      <c r="A31" t="s">
        <v>36</v>
      </c>
      <c r="B31" t="s">
        <v>48</v>
      </c>
      <c r="C31" s="7">
        <v>20</v>
      </c>
      <c r="D31" s="7">
        <v>45</v>
      </c>
      <c r="E31" s="7">
        <v>20</v>
      </c>
      <c r="F31" s="7">
        <v>5</v>
      </c>
      <c r="G31" s="7">
        <v>10</v>
      </c>
    </row>
    <row r="32" spans="1:7" x14ac:dyDescent="0.35">
      <c r="A32" t="s">
        <v>36</v>
      </c>
      <c r="B32" t="s">
        <v>57</v>
      </c>
      <c r="C32" s="7">
        <v>60</v>
      </c>
      <c r="D32" s="7">
        <v>40</v>
      </c>
      <c r="E32" s="7">
        <v>40</v>
      </c>
      <c r="F32" s="7">
        <v>40</v>
      </c>
      <c r="G32" s="7">
        <v>25</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120</v>
      </c>
      <c r="D35" s="7">
        <v>95</v>
      </c>
      <c r="E35" s="7">
        <v>60</v>
      </c>
      <c r="F35" s="7">
        <v>55</v>
      </c>
      <c r="G35" s="7">
        <v>65</v>
      </c>
    </row>
    <row r="36" spans="1:7" x14ac:dyDescent="0.35">
      <c r="A36" t="s">
        <v>36</v>
      </c>
      <c r="B36" t="s">
        <v>60</v>
      </c>
      <c r="C36" s="8" t="s">
        <v>32</v>
      </c>
      <c r="D36" s="8" t="s">
        <v>32</v>
      </c>
      <c r="E36" s="8" t="s">
        <v>32</v>
      </c>
      <c r="F36" s="8" t="s">
        <v>32</v>
      </c>
      <c r="G36" s="8" t="s">
        <v>32</v>
      </c>
    </row>
    <row r="37" spans="1:7" x14ac:dyDescent="0.35">
      <c r="A37" t="s">
        <v>36</v>
      </c>
      <c r="B37" t="s">
        <v>52</v>
      </c>
      <c r="C37" s="7">
        <v>45</v>
      </c>
      <c r="D37" s="7">
        <v>85</v>
      </c>
      <c r="E37" s="7">
        <v>45</v>
      </c>
      <c r="F37" s="7">
        <v>25</v>
      </c>
      <c r="G37" s="7">
        <v>45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25</v>
      </c>
      <c r="D7" s="8" t="s">
        <v>35</v>
      </c>
      <c r="E7" s="7">
        <v>10</v>
      </c>
      <c r="F7" s="8" t="s">
        <v>35</v>
      </c>
      <c r="G7" s="8" t="s">
        <v>35</v>
      </c>
    </row>
    <row r="8" spans="1:7" x14ac:dyDescent="0.35">
      <c r="A8" t="s">
        <v>36</v>
      </c>
      <c r="B8" t="s">
        <v>37</v>
      </c>
      <c r="C8" s="7">
        <v>495</v>
      </c>
      <c r="D8" s="7">
        <v>490</v>
      </c>
      <c r="E8" s="7">
        <v>295</v>
      </c>
      <c r="F8" s="7">
        <v>260</v>
      </c>
      <c r="G8" s="7">
        <v>270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8" t="s">
        <v>32</v>
      </c>
      <c r="E14" s="7">
        <v>10</v>
      </c>
      <c r="F14" s="7">
        <v>0</v>
      </c>
      <c r="G14" s="8" t="s">
        <v>35</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35</v>
      </c>
    </row>
    <row r="18" spans="1:7" x14ac:dyDescent="0.35">
      <c r="A18" t="s">
        <v>33</v>
      </c>
      <c r="B18" t="s">
        <v>48</v>
      </c>
      <c r="C18" s="8" t="s">
        <v>32</v>
      </c>
      <c r="D18" s="7">
        <v>0</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7">
        <v>20</v>
      </c>
      <c r="D21" s="7">
        <v>0</v>
      </c>
      <c r="E21" s="8" t="s">
        <v>32</v>
      </c>
      <c r="F21" s="8" t="s">
        <v>32</v>
      </c>
      <c r="G21" s="8" t="s">
        <v>32</v>
      </c>
    </row>
    <row r="22" spans="1:7" x14ac:dyDescent="0.35">
      <c r="A22" t="s">
        <v>33</v>
      </c>
      <c r="B22" t="s">
        <v>52</v>
      </c>
      <c r="C22" s="7">
        <v>0</v>
      </c>
      <c r="D22" s="8" t="s">
        <v>35</v>
      </c>
      <c r="E22" s="7">
        <v>0</v>
      </c>
      <c r="F22" s="8" t="s">
        <v>35</v>
      </c>
      <c r="G22" s="7">
        <v>0</v>
      </c>
    </row>
    <row r="23" spans="1:7" x14ac:dyDescent="0.35">
      <c r="A23" t="s">
        <v>33</v>
      </c>
      <c r="B23" t="s">
        <v>53</v>
      </c>
      <c r="C23" s="8" t="s">
        <v>32</v>
      </c>
      <c r="D23" s="8" t="s">
        <v>32</v>
      </c>
      <c r="E23" s="8" t="s">
        <v>32</v>
      </c>
      <c r="F23" s="8" t="s">
        <v>32</v>
      </c>
      <c r="G23" s="8" t="s">
        <v>35</v>
      </c>
    </row>
    <row r="24" spans="1:7" x14ac:dyDescent="0.35">
      <c r="A24" t="s">
        <v>36</v>
      </c>
      <c r="B24" t="s">
        <v>54</v>
      </c>
      <c r="C24" s="7">
        <v>10</v>
      </c>
      <c r="D24" s="7">
        <v>15</v>
      </c>
      <c r="E24" s="7">
        <v>10</v>
      </c>
      <c r="F24" s="7">
        <v>5</v>
      </c>
      <c r="G24" s="8" t="s">
        <v>32</v>
      </c>
    </row>
    <row r="25" spans="1:7" x14ac:dyDescent="0.35">
      <c r="A25" t="s">
        <v>36</v>
      </c>
      <c r="B25" t="s">
        <v>44</v>
      </c>
      <c r="C25" s="7">
        <v>55</v>
      </c>
      <c r="D25" s="7">
        <v>90</v>
      </c>
      <c r="E25" s="7">
        <v>65</v>
      </c>
      <c r="F25" s="7">
        <v>70</v>
      </c>
      <c r="G25" s="7">
        <v>65</v>
      </c>
    </row>
    <row r="26" spans="1:7" x14ac:dyDescent="0.35">
      <c r="A26" t="s">
        <v>36</v>
      </c>
      <c r="B26" t="s">
        <v>55</v>
      </c>
      <c r="C26" s="7">
        <v>10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175</v>
      </c>
      <c r="D30" s="7">
        <v>80</v>
      </c>
      <c r="E30" s="7">
        <v>40</v>
      </c>
      <c r="F30" s="7">
        <v>40</v>
      </c>
      <c r="G30" s="7">
        <v>70</v>
      </c>
    </row>
    <row r="31" spans="1:7" x14ac:dyDescent="0.35">
      <c r="A31" t="s">
        <v>36</v>
      </c>
      <c r="B31" t="s">
        <v>48</v>
      </c>
      <c r="C31" s="7">
        <v>10</v>
      </c>
      <c r="D31" s="7">
        <v>10</v>
      </c>
      <c r="E31" s="8" t="s">
        <v>32</v>
      </c>
      <c r="F31" s="8" t="s">
        <v>32</v>
      </c>
      <c r="G31" s="8" t="s">
        <v>32</v>
      </c>
    </row>
    <row r="32" spans="1:7" x14ac:dyDescent="0.35">
      <c r="A32" t="s">
        <v>36</v>
      </c>
      <c r="B32" t="s">
        <v>57</v>
      </c>
      <c r="C32" s="7">
        <v>35</v>
      </c>
      <c r="D32" s="7">
        <v>55</v>
      </c>
      <c r="E32" s="7">
        <v>55</v>
      </c>
      <c r="F32" s="7">
        <v>55</v>
      </c>
      <c r="G32" s="7">
        <v>25</v>
      </c>
    </row>
    <row r="33" spans="1:7" x14ac:dyDescent="0.35">
      <c r="A33" t="s">
        <v>36</v>
      </c>
      <c r="B33" t="s">
        <v>58</v>
      </c>
      <c r="C33" s="8" t="s">
        <v>32</v>
      </c>
      <c r="D33" s="8" t="s">
        <v>32</v>
      </c>
      <c r="E33" s="8" t="s">
        <v>32</v>
      </c>
      <c r="F33" s="8" t="s">
        <v>32</v>
      </c>
      <c r="G33" s="8" t="s">
        <v>32</v>
      </c>
    </row>
    <row r="34" spans="1:7" x14ac:dyDescent="0.35">
      <c r="A34" t="s">
        <v>36</v>
      </c>
      <c r="B34" t="s">
        <v>59</v>
      </c>
      <c r="C34" s="7">
        <v>25</v>
      </c>
      <c r="D34" s="7">
        <v>30</v>
      </c>
      <c r="E34" s="7">
        <v>15</v>
      </c>
      <c r="F34" s="7">
        <v>10</v>
      </c>
      <c r="G34" s="7">
        <v>10</v>
      </c>
    </row>
    <row r="35" spans="1:7" x14ac:dyDescent="0.35">
      <c r="A35" t="s">
        <v>36</v>
      </c>
      <c r="B35" t="s">
        <v>51</v>
      </c>
      <c r="C35" s="7">
        <v>40</v>
      </c>
      <c r="D35" s="7">
        <v>55</v>
      </c>
      <c r="E35" s="7">
        <v>50</v>
      </c>
      <c r="F35" s="7">
        <v>35</v>
      </c>
      <c r="G35" s="7">
        <v>40</v>
      </c>
    </row>
    <row r="36" spans="1:7" x14ac:dyDescent="0.35">
      <c r="A36" t="s">
        <v>36</v>
      </c>
      <c r="B36" t="s">
        <v>60</v>
      </c>
      <c r="C36" s="8" t="s">
        <v>32</v>
      </c>
      <c r="D36" s="8" t="s">
        <v>32</v>
      </c>
      <c r="E36" s="8" t="s">
        <v>32</v>
      </c>
      <c r="F36" s="8" t="s">
        <v>32</v>
      </c>
      <c r="G36" s="8" t="s">
        <v>32</v>
      </c>
    </row>
    <row r="37" spans="1:7" x14ac:dyDescent="0.35">
      <c r="A37" t="s">
        <v>36</v>
      </c>
      <c r="B37" t="s">
        <v>52</v>
      </c>
      <c r="C37" s="7">
        <v>140</v>
      </c>
      <c r="D37" s="7">
        <v>160</v>
      </c>
      <c r="E37" s="7">
        <v>65</v>
      </c>
      <c r="F37" s="7">
        <v>40</v>
      </c>
      <c r="G37" s="7">
        <v>60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15</v>
      </c>
      <c r="D7" s="7">
        <v>15</v>
      </c>
      <c r="E7" s="7">
        <v>15</v>
      </c>
      <c r="F7" s="7">
        <v>5</v>
      </c>
      <c r="G7" s="8" t="s">
        <v>35</v>
      </c>
    </row>
    <row r="8" spans="1:7" x14ac:dyDescent="0.35">
      <c r="A8" t="s">
        <v>36</v>
      </c>
      <c r="B8" t="s">
        <v>37</v>
      </c>
      <c r="C8" s="7">
        <v>165</v>
      </c>
      <c r="D8" s="7">
        <v>140</v>
      </c>
      <c r="E8" s="7">
        <v>145</v>
      </c>
      <c r="F8" s="7">
        <v>120</v>
      </c>
      <c r="G8" s="7">
        <v>70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8" t="s">
        <v>35</v>
      </c>
      <c r="E14" s="8" t="s">
        <v>35</v>
      </c>
      <c r="F14" s="8" t="s">
        <v>32</v>
      </c>
      <c r="G14" s="7">
        <v>0</v>
      </c>
    </row>
    <row r="15" spans="1:7" x14ac:dyDescent="0.35">
      <c r="A15" t="s">
        <v>33</v>
      </c>
      <c r="B15" t="s">
        <v>45</v>
      </c>
      <c r="C15" s="8" t="s">
        <v>32</v>
      </c>
      <c r="D15" s="8" t="s">
        <v>32</v>
      </c>
      <c r="E15" s="8" t="s">
        <v>32</v>
      </c>
      <c r="F15" s="8" t="s">
        <v>32</v>
      </c>
      <c r="G15" s="8" t="s">
        <v>32</v>
      </c>
    </row>
    <row r="16" spans="1:7" x14ac:dyDescent="0.35">
      <c r="A16" t="s">
        <v>33</v>
      </c>
      <c r="B16" t="s">
        <v>46</v>
      </c>
      <c r="C16" s="7">
        <v>5</v>
      </c>
      <c r="D16" s="7">
        <v>5</v>
      </c>
      <c r="E16" s="7">
        <v>5</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7">
        <v>5</v>
      </c>
      <c r="D22" s="7">
        <v>5</v>
      </c>
      <c r="E22" s="7">
        <v>10</v>
      </c>
      <c r="F22" s="7">
        <v>5</v>
      </c>
      <c r="G22" s="8" t="s">
        <v>35</v>
      </c>
    </row>
    <row r="23" spans="1:7" x14ac:dyDescent="0.35">
      <c r="A23" t="s">
        <v>33</v>
      </c>
      <c r="B23" t="s">
        <v>53</v>
      </c>
      <c r="C23" s="8" t="s">
        <v>32</v>
      </c>
      <c r="D23" s="8" t="s">
        <v>32</v>
      </c>
      <c r="E23" s="8" t="s">
        <v>32</v>
      </c>
      <c r="F23" s="8" t="s">
        <v>32</v>
      </c>
      <c r="G23" s="8" t="s">
        <v>32</v>
      </c>
    </row>
    <row r="24" spans="1:7" x14ac:dyDescent="0.35">
      <c r="A24" t="s">
        <v>36</v>
      </c>
      <c r="B24" t="s">
        <v>54</v>
      </c>
      <c r="C24" s="7">
        <v>20</v>
      </c>
      <c r="D24" s="7">
        <v>10</v>
      </c>
      <c r="E24" s="7">
        <v>10</v>
      </c>
      <c r="F24" s="7">
        <v>15</v>
      </c>
      <c r="G24" s="7">
        <v>20</v>
      </c>
    </row>
    <row r="25" spans="1:7" x14ac:dyDescent="0.35">
      <c r="A25" t="s">
        <v>36</v>
      </c>
      <c r="B25" t="s">
        <v>44</v>
      </c>
      <c r="C25" s="7">
        <v>15</v>
      </c>
      <c r="D25" s="7">
        <v>20</v>
      </c>
      <c r="E25" s="7">
        <v>10</v>
      </c>
      <c r="F25" s="7">
        <v>10</v>
      </c>
      <c r="G25" s="7">
        <v>0</v>
      </c>
    </row>
    <row r="26" spans="1:7" x14ac:dyDescent="0.35">
      <c r="A26" t="s">
        <v>36</v>
      </c>
      <c r="B26" t="s">
        <v>55</v>
      </c>
      <c r="C26" s="7">
        <v>0</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45</v>
      </c>
      <c r="D30" s="7">
        <v>35</v>
      </c>
      <c r="E30" s="7">
        <v>25</v>
      </c>
      <c r="F30" s="7">
        <v>35</v>
      </c>
      <c r="G30" s="7">
        <v>5</v>
      </c>
    </row>
    <row r="31" spans="1:7" x14ac:dyDescent="0.35">
      <c r="A31" t="s">
        <v>36</v>
      </c>
      <c r="B31" t="s">
        <v>48</v>
      </c>
      <c r="C31" s="7">
        <v>10</v>
      </c>
      <c r="D31" s="8" t="s">
        <v>32</v>
      </c>
      <c r="E31" s="8" t="s">
        <v>32</v>
      </c>
      <c r="F31" s="8" t="s">
        <v>32</v>
      </c>
      <c r="G31" s="8" t="s">
        <v>32</v>
      </c>
    </row>
    <row r="32" spans="1:7" x14ac:dyDescent="0.35">
      <c r="A32" t="s">
        <v>36</v>
      </c>
      <c r="B32" t="s">
        <v>57</v>
      </c>
      <c r="C32" s="7">
        <v>5</v>
      </c>
      <c r="D32" s="7">
        <v>20</v>
      </c>
      <c r="E32" s="7">
        <v>15</v>
      </c>
      <c r="F32" s="7">
        <v>5</v>
      </c>
      <c r="G32" s="7">
        <v>10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8" t="s">
        <v>32</v>
      </c>
      <c r="D35" s="7">
        <v>0</v>
      </c>
      <c r="E35" s="7">
        <v>25</v>
      </c>
      <c r="F35" s="7">
        <v>25</v>
      </c>
      <c r="G35" s="7">
        <v>15</v>
      </c>
    </row>
    <row r="36" spans="1:7" x14ac:dyDescent="0.35">
      <c r="A36" t="s">
        <v>36</v>
      </c>
      <c r="B36" t="s">
        <v>60</v>
      </c>
      <c r="C36" s="8" t="s">
        <v>32</v>
      </c>
      <c r="D36" s="8" t="s">
        <v>32</v>
      </c>
      <c r="E36" s="8" t="s">
        <v>32</v>
      </c>
      <c r="F36" s="8" t="s">
        <v>32</v>
      </c>
      <c r="G36" s="8" t="s">
        <v>32</v>
      </c>
    </row>
    <row r="37" spans="1:7" x14ac:dyDescent="0.35">
      <c r="A37" t="s">
        <v>36</v>
      </c>
      <c r="B37" t="s">
        <v>52</v>
      </c>
      <c r="C37" s="7">
        <v>70</v>
      </c>
      <c r="D37" s="7">
        <v>50</v>
      </c>
      <c r="E37" s="7">
        <v>60</v>
      </c>
      <c r="F37" s="7">
        <v>30</v>
      </c>
      <c r="G37" s="7">
        <v>15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8" t="s">
        <v>35</v>
      </c>
      <c r="D7" s="8" t="s">
        <v>35</v>
      </c>
      <c r="E7" s="8" t="s">
        <v>35</v>
      </c>
      <c r="F7" s="8" t="s">
        <v>35</v>
      </c>
      <c r="G7" s="8" t="s">
        <v>35</v>
      </c>
    </row>
    <row r="8" spans="1:7" x14ac:dyDescent="0.35">
      <c r="A8" t="s">
        <v>36</v>
      </c>
      <c r="B8" t="s">
        <v>37</v>
      </c>
      <c r="C8" s="7">
        <v>10</v>
      </c>
      <c r="D8" s="8" t="s">
        <v>32</v>
      </c>
      <c r="E8" s="8" t="s">
        <v>35</v>
      </c>
      <c r="F8" s="8" t="s">
        <v>35</v>
      </c>
      <c r="G8" s="8" t="s">
        <v>35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35</v>
      </c>
      <c r="D20" s="8" t="s">
        <v>35</v>
      </c>
      <c r="E20" s="8" t="s">
        <v>35</v>
      </c>
      <c r="F20" s="8" t="s">
        <v>35</v>
      </c>
      <c r="G20" s="8" t="s">
        <v>35</v>
      </c>
    </row>
    <row r="21" spans="1:7" x14ac:dyDescent="0.35">
      <c r="A21" t="s">
        <v>33</v>
      </c>
      <c r="B21" t="s">
        <v>51</v>
      </c>
      <c r="C21" s="8" t="s">
        <v>32</v>
      </c>
      <c r="D21" s="8" t="s">
        <v>32</v>
      </c>
      <c r="E21" s="8" t="s">
        <v>32</v>
      </c>
      <c r="F21" s="8" t="s">
        <v>32</v>
      </c>
      <c r="G21" s="8" t="s">
        <v>32</v>
      </c>
    </row>
    <row r="22" spans="1:7" x14ac:dyDescent="0.35">
      <c r="A22" t="s">
        <v>33</v>
      </c>
      <c r="B22" t="s">
        <v>52</v>
      </c>
      <c r="C22" s="8" t="s">
        <v>32</v>
      </c>
      <c r="D22" s="8" t="s">
        <v>32</v>
      </c>
      <c r="E22" s="7">
        <v>0</v>
      </c>
      <c r="F22" s="8" t="s">
        <v>32</v>
      </c>
      <c r="G22" s="8" t="s">
        <v>32</v>
      </c>
    </row>
    <row r="23" spans="1:7" x14ac:dyDescent="0.35">
      <c r="A23" t="s">
        <v>33</v>
      </c>
      <c r="B23" t="s">
        <v>53</v>
      </c>
      <c r="C23" s="8" t="s">
        <v>32</v>
      </c>
      <c r="D23" s="8" t="s">
        <v>32</v>
      </c>
      <c r="E23" s="8" t="s">
        <v>32</v>
      </c>
      <c r="F23" s="8" t="s">
        <v>32</v>
      </c>
      <c r="G23" s="8" t="s">
        <v>32</v>
      </c>
    </row>
    <row r="24" spans="1:7" x14ac:dyDescent="0.35">
      <c r="A24" t="s">
        <v>36</v>
      </c>
      <c r="B24" t="s">
        <v>54</v>
      </c>
      <c r="C24" s="8" t="s">
        <v>32</v>
      </c>
      <c r="D24" s="8" t="s">
        <v>32</v>
      </c>
      <c r="E24" s="8" t="s">
        <v>32</v>
      </c>
      <c r="F24" s="8" t="s">
        <v>32</v>
      </c>
      <c r="G24" s="8" t="s">
        <v>32</v>
      </c>
    </row>
    <row r="25" spans="1:7" x14ac:dyDescent="0.35">
      <c r="A25" t="s">
        <v>36</v>
      </c>
      <c r="B25" t="s">
        <v>44</v>
      </c>
      <c r="C25" s="8" t="s">
        <v>32</v>
      </c>
      <c r="D25" s="8" t="s">
        <v>32</v>
      </c>
      <c r="E25" s="8" t="s">
        <v>32</v>
      </c>
      <c r="F25" s="8" t="s">
        <v>32</v>
      </c>
      <c r="G25" s="8" t="s">
        <v>32</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10</v>
      </c>
      <c r="D30" s="8" t="s">
        <v>32</v>
      </c>
      <c r="E30" s="8" t="s">
        <v>32</v>
      </c>
      <c r="F30" s="8" t="s">
        <v>32</v>
      </c>
      <c r="G30" s="8" t="s">
        <v>32</v>
      </c>
    </row>
    <row r="31" spans="1:7" x14ac:dyDescent="0.35">
      <c r="A31" t="s">
        <v>36</v>
      </c>
      <c r="B31" t="s">
        <v>48</v>
      </c>
      <c r="C31" s="8" t="s">
        <v>32</v>
      </c>
      <c r="D31" s="8" t="s">
        <v>32</v>
      </c>
      <c r="E31" s="8" t="s">
        <v>32</v>
      </c>
      <c r="F31" s="8" t="s">
        <v>32</v>
      </c>
      <c r="G31" s="8" t="s">
        <v>32</v>
      </c>
    </row>
    <row r="32" spans="1:7" x14ac:dyDescent="0.35">
      <c r="A32" t="s">
        <v>36</v>
      </c>
      <c r="B32" t="s">
        <v>57</v>
      </c>
      <c r="C32" s="8" t="s">
        <v>32</v>
      </c>
      <c r="D32" s="8" t="s">
        <v>32</v>
      </c>
      <c r="E32" s="8" t="s">
        <v>32</v>
      </c>
      <c r="F32" s="8" t="s">
        <v>32</v>
      </c>
      <c r="G32" s="8" t="s">
        <v>32</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8" t="s">
        <v>32</v>
      </c>
      <c r="D35" s="8" t="s">
        <v>32</v>
      </c>
      <c r="E35" s="8" t="s">
        <v>32</v>
      </c>
      <c r="F35" s="8" t="s">
        <v>32</v>
      </c>
      <c r="G35" s="8" t="s">
        <v>32</v>
      </c>
    </row>
    <row r="36" spans="1:7" x14ac:dyDescent="0.35">
      <c r="A36" t="s">
        <v>36</v>
      </c>
      <c r="B36" t="s">
        <v>60</v>
      </c>
      <c r="C36" s="8" t="s">
        <v>32</v>
      </c>
      <c r="D36" s="8" t="s">
        <v>32</v>
      </c>
      <c r="E36" s="8" t="s">
        <v>32</v>
      </c>
      <c r="F36" s="8" t="s">
        <v>32</v>
      </c>
      <c r="G36" s="8" t="s">
        <v>32</v>
      </c>
    </row>
    <row r="37" spans="1:7" x14ac:dyDescent="0.35">
      <c r="A37" t="s">
        <v>36</v>
      </c>
      <c r="B37" t="s">
        <v>52</v>
      </c>
      <c r="C37" s="8" t="s">
        <v>32</v>
      </c>
      <c r="D37" s="8" t="s">
        <v>32</v>
      </c>
      <c r="E37" s="8" t="s">
        <v>35</v>
      </c>
      <c r="F37" s="8" t="s">
        <v>35</v>
      </c>
      <c r="G37" s="8" t="s">
        <v>35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20</v>
      </c>
      <c r="D7" s="7">
        <v>25</v>
      </c>
      <c r="E7" s="7">
        <v>45</v>
      </c>
      <c r="F7" s="7">
        <v>35</v>
      </c>
      <c r="G7" s="7">
        <v>30</v>
      </c>
    </row>
    <row r="8" spans="1:7" x14ac:dyDescent="0.35">
      <c r="A8" t="s">
        <v>36</v>
      </c>
      <c r="B8" t="s">
        <v>37</v>
      </c>
      <c r="C8" s="7">
        <v>400</v>
      </c>
      <c r="D8" s="7">
        <v>500</v>
      </c>
      <c r="E8" s="7">
        <v>420</v>
      </c>
      <c r="F8" s="7">
        <v>375</v>
      </c>
      <c r="G8" s="7">
        <v>245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7">
        <v>0</v>
      </c>
      <c r="E11" s="8" t="s">
        <v>35</v>
      </c>
      <c r="F11" s="7">
        <v>0</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8" t="s">
        <v>35</v>
      </c>
      <c r="E14" s="7">
        <v>20</v>
      </c>
      <c r="F14" s="7">
        <v>15</v>
      </c>
      <c r="G14" s="7">
        <v>10</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7">
        <v>5</v>
      </c>
      <c r="E20" s="8" t="s">
        <v>32</v>
      </c>
      <c r="F20" s="8" t="s">
        <v>32</v>
      </c>
      <c r="G20" s="8" t="s">
        <v>32</v>
      </c>
    </row>
    <row r="21" spans="1:7" x14ac:dyDescent="0.35">
      <c r="A21" t="s">
        <v>33</v>
      </c>
      <c r="B21" t="s">
        <v>51</v>
      </c>
      <c r="C21" s="8" t="s">
        <v>32</v>
      </c>
      <c r="D21" s="8" t="s">
        <v>32</v>
      </c>
      <c r="E21" s="7">
        <v>0</v>
      </c>
      <c r="F21" s="8" t="s">
        <v>32</v>
      </c>
      <c r="G21" s="8" t="s">
        <v>32</v>
      </c>
    </row>
    <row r="22" spans="1:7" x14ac:dyDescent="0.35">
      <c r="A22" t="s">
        <v>33</v>
      </c>
      <c r="B22" t="s">
        <v>52</v>
      </c>
      <c r="C22" s="7">
        <v>15</v>
      </c>
      <c r="D22" s="7">
        <v>15</v>
      </c>
      <c r="E22" s="7">
        <v>20</v>
      </c>
      <c r="F22" s="7">
        <v>20</v>
      </c>
      <c r="G22" s="7">
        <v>15</v>
      </c>
    </row>
    <row r="23" spans="1:7" x14ac:dyDescent="0.35">
      <c r="A23" t="s">
        <v>33</v>
      </c>
      <c r="B23" t="s">
        <v>53</v>
      </c>
      <c r="C23" s="7">
        <v>5</v>
      </c>
      <c r="D23" s="8" t="s">
        <v>32</v>
      </c>
      <c r="E23" s="8" t="s">
        <v>35</v>
      </c>
      <c r="F23" s="8" t="s">
        <v>32</v>
      </c>
      <c r="G23" s="7">
        <v>5</v>
      </c>
    </row>
    <row r="24" spans="1:7" x14ac:dyDescent="0.35">
      <c r="A24" t="s">
        <v>36</v>
      </c>
      <c r="B24" t="s">
        <v>54</v>
      </c>
      <c r="C24" s="8" t="s">
        <v>35</v>
      </c>
      <c r="D24" s="8" t="s">
        <v>32</v>
      </c>
      <c r="E24" s="8" t="s">
        <v>32</v>
      </c>
      <c r="F24" s="8" t="s">
        <v>32</v>
      </c>
      <c r="G24" s="8" t="s">
        <v>32</v>
      </c>
    </row>
    <row r="25" spans="1:7" x14ac:dyDescent="0.35">
      <c r="A25" t="s">
        <v>36</v>
      </c>
      <c r="B25" t="s">
        <v>44</v>
      </c>
      <c r="C25" s="7">
        <v>90</v>
      </c>
      <c r="D25" s="7">
        <v>85</v>
      </c>
      <c r="E25" s="7">
        <v>80</v>
      </c>
      <c r="F25" s="7">
        <v>60</v>
      </c>
      <c r="G25" s="7">
        <v>45</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7">
        <v>15</v>
      </c>
      <c r="D28" s="7">
        <v>5</v>
      </c>
      <c r="E28" s="7">
        <v>15</v>
      </c>
      <c r="F28" s="7">
        <v>15</v>
      </c>
      <c r="G28" s="7">
        <v>15</v>
      </c>
    </row>
    <row r="29" spans="1:7" x14ac:dyDescent="0.35">
      <c r="A29" t="s">
        <v>36</v>
      </c>
      <c r="B29" t="s">
        <v>46</v>
      </c>
      <c r="C29" s="8" t="s">
        <v>32</v>
      </c>
      <c r="D29" s="8" t="s">
        <v>32</v>
      </c>
      <c r="E29" s="8" t="s">
        <v>32</v>
      </c>
      <c r="F29" s="8" t="s">
        <v>32</v>
      </c>
      <c r="G29" s="8" t="s">
        <v>32</v>
      </c>
    </row>
    <row r="30" spans="1:7" x14ac:dyDescent="0.35">
      <c r="A30" t="s">
        <v>36</v>
      </c>
      <c r="B30" t="s">
        <v>47</v>
      </c>
      <c r="C30" s="7">
        <v>80</v>
      </c>
      <c r="D30" s="7">
        <v>80</v>
      </c>
      <c r="E30" s="7">
        <v>80</v>
      </c>
      <c r="F30" s="7">
        <v>50</v>
      </c>
      <c r="G30" s="7">
        <v>30</v>
      </c>
    </row>
    <row r="31" spans="1:7" x14ac:dyDescent="0.35">
      <c r="A31" t="s">
        <v>36</v>
      </c>
      <c r="B31" t="s">
        <v>48</v>
      </c>
      <c r="C31" s="8" t="s">
        <v>32</v>
      </c>
      <c r="D31" s="8" t="s">
        <v>32</v>
      </c>
      <c r="E31" s="8" t="s">
        <v>32</v>
      </c>
      <c r="F31" s="8" t="s">
        <v>32</v>
      </c>
      <c r="G31" s="8" t="s">
        <v>32</v>
      </c>
    </row>
    <row r="32" spans="1:7" x14ac:dyDescent="0.35">
      <c r="A32" t="s">
        <v>36</v>
      </c>
      <c r="B32" t="s">
        <v>57</v>
      </c>
      <c r="C32" s="7">
        <v>15</v>
      </c>
      <c r="D32" s="7">
        <v>15</v>
      </c>
      <c r="E32" s="7">
        <v>20</v>
      </c>
      <c r="F32" s="7">
        <v>15</v>
      </c>
      <c r="G32" s="7">
        <v>10</v>
      </c>
    </row>
    <row r="33" spans="1:7" x14ac:dyDescent="0.35">
      <c r="A33" t="s">
        <v>36</v>
      </c>
      <c r="B33" t="s">
        <v>58</v>
      </c>
      <c r="C33" s="8" t="s">
        <v>32</v>
      </c>
      <c r="D33" s="8" t="s">
        <v>32</v>
      </c>
      <c r="E33" s="8" t="s">
        <v>32</v>
      </c>
      <c r="F33" s="8" t="s">
        <v>32</v>
      </c>
      <c r="G33" s="8" t="s">
        <v>32</v>
      </c>
    </row>
    <row r="34" spans="1:7" x14ac:dyDescent="0.35">
      <c r="A34" t="s">
        <v>36</v>
      </c>
      <c r="B34" t="s">
        <v>59</v>
      </c>
      <c r="C34" s="7">
        <v>35</v>
      </c>
      <c r="D34" s="7">
        <v>40</v>
      </c>
      <c r="E34" s="7">
        <v>40</v>
      </c>
      <c r="F34" s="7">
        <v>25</v>
      </c>
      <c r="G34" s="7">
        <v>25</v>
      </c>
    </row>
    <row r="35" spans="1:7" x14ac:dyDescent="0.35">
      <c r="A35" t="s">
        <v>36</v>
      </c>
      <c r="B35" t="s">
        <v>51</v>
      </c>
      <c r="C35" s="7">
        <v>70</v>
      </c>
      <c r="D35" s="7">
        <v>135</v>
      </c>
      <c r="E35" s="7">
        <v>115</v>
      </c>
      <c r="F35" s="7">
        <v>140</v>
      </c>
      <c r="G35" s="7">
        <v>80</v>
      </c>
    </row>
    <row r="36" spans="1:7" x14ac:dyDescent="0.35">
      <c r="A36" t="s">
        <v>36</v>
      </c>
      <c r="B36" t="s">
        <v>60</v>
      </c>
      <c r="C36" s="8" t="s">
        <v>32</v>
      </c>
      <c r="D36" s="8" t="s">
        <v>32</v>
      </c>
      <c r="E36" s="8" t="s">
        <v>32</v>
      </c>
      <c r="F36" s="8" t="s">
        <v>32</v>
      </c>
      <c r="G36" s="8" t="s">
        <v>32</v>
      </c>
    </row>
    <row r="37" spans="1:7" x14ac:dyDescent="0.35">
      <c r="A37" t="s">
        <v>36</v>
      </c>
      <c r="B37" t="s">
        <v>52</v>
      </c>
      <c r="C37" s="7">
        <v>90</v>
      </c>
      <c r="D37" s="7">
        <v>135</v>
      </c>
      <c r="E37" s="7">
        <v>75</v>
      </c>
      <c r="F37" s="7">
        <v>65</v>
      </c>
      <c r="G37" s="7">
        <v>45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89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25</v>
      </c>
      <c r="D7" s="7">
        <v>5</v>
      </c>
      <c r="E7" s="7">
        <v>5</v>
      </c>
      <c r="F7" s="7">
        <v>5</v>
      </c>
      <c r="G7" s="8" t="s">
        <v>35</v>
      </c>
    </row>
    <row r="8" spans="1:7" x14ac:dyDescent="0.35">
      <c r="A8" t="s">
        <v>36</v>
      </c>
      <c r="B8" t="s">
        <v>37</v>
      </c>
      <c r="C8" s="7">
        <v>880</v>
      </c>
      <c r="D8" s="7">
        <v>850</v>
      </c>
      <c r="E8" s="7">
        <v>715</v>
      </c>
      <c r="F8" s="7">
        <v>545</v>
      </c>
      <c r="G8" s="7">
        <v>545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20</v>
      </c>
      <c r="D14" s="8" t="s">
        <v>35</v>
      </c>
      <c r="E14" s="8" t="s">
        <v>35</v>
      </c>
      <c r="F14" s="7">
        <v>5</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35</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35</v>
      </c>
      <c r="D21" s="8" t="s">
        <v>35</v>
      </c>
      <c r="E21" s="8" t="s">
        <v>32</v>
      </c>
      <c r="F21" s="8" t="s">
        <v>32</v>
      </c>
      <c r="G21" s="8" t="s">
        <v>32</v>
      </c>
    </row>
    <row r="22" spans="1:7" x14ac:dyDescent="0.35">
      <c r="A22" t="s">
        <v>33</v>
      </c>
      <c r="B22" t="s">
        <v>52</v>
      </c>
      <c r="C22" s="8" t="s">
        <v>35</v>
      </c>
      <c r="D22" s="7">
        <v>0</v>
      </c>
      <c r="E22" s="8" t="s">
        <v>35</v>
      </c>
      <c r="F22" s="7">
        <v>0</v>
      </c>
      <c r="G22" s="8" t="s">
        <v>35</v>
      </c>
    </row>
    <row r="23" spans="1:7" x14ac:dyDescent="0.35">
      <c r="A23" t="s">
        <v>33</v>
      </c>
      <c r="B23" t="s">
        <v>53</v>
      </c>
      <c r="C23" s="8" t="s">
        <v>32</v>
      </c>
      <c r="D23" s="8" t="s">
        <v>32</v>
      </c>
      <c r="E23" s="8" t="s">
        <v>32</v>
      </c>
      <c r="F23" s="8" t="s">
        <v>32</v>
      </c>
      <c r="G23" s="8" t="s">
        <v>32</v>
      </c>
    </row>
    <row r="24" spans="1:7" x14ac:dyDescent="0.35">
      <c r="A24" t="s">
        <v>36</v>
      </c>
      <c r="B24" t="s">
        <v>54</v>
      </c>
      <c r="C24" s="7">
        <v>25</v>
      </c>
      <c r="D24" s="7">
        <v>25</v>
      </c>
      <c r="E24" s="7">
        <v>15</v>
      </c>
      <c r="F24" s="7">
        <v>20</v>
      </c>
      <c r="G24" s="7">
        <v>35</v>
      </c>
    </row>
    <row r="25" spans="1:7" x14ac:dyDescent="0.35">
      <c r="A25" t="s">
        <v>36</v>
      </c>
      <c r="B25" t="s">
        <v>44</v>
      </c>
      <c r="C25" s="7">
        <v>120</v>
      </c>
      <c r="D25" s="7">
        <v>100</v>
      </c>
      <c r="E25" s="7">
        <v>55</v>
      </c>
      <c r="F25" s="7">
        <v>60</v>
      </c>
      <c r="G25" s="7">
        <v>45</v>
      </c>
    </row>
    <row r="26" spans="1:7" x14ac:dyDescent="0.35">
      <c r="A26" t="s">
        <v>36</v>
      </c>
      <c r="B26" t="s">
        <v>55</v>
      </c>
      <c r="C26" s="7">
        <v>15</v>
      </c>
      <c r="D26" s="7">
        <v>10</v>
      </c>
      <c r="E26" s="7">
        <v>0</v>
      </c>
      <c r="F26" s="7">
        <v>10</v>
      </c>
      <c r="G26" s="8" t="s">
        <v>35</v>
      </c>
    </row>
    <row r="27" spans="1:7" x14ac:dyDescent="0.35">
      <c r="A27" t="s">
        <v>36</v>
      </c>
      <c r="B27" t="s">
        <v>45</v>
      </c>
      <c r="C27" s="7">
        <v>30</v>
      </c>
      <c r="D27" s="7">
        <v>30</v>
      </c>
      <c r="E27" s="7">
        <v>10</v>
      </c>
      <c r="F27" s="7">
        <v>15</v>
      </c>
      <c r="G27" s="7">
        <v>15</v>
      </c>
    </row>
    <row r="28" spans="1:7" x14ac:dyDescent="0.35">
      <c r="A28" t="s">
        <v>36</v>
      </c>
      <c r="B28" t="s">
        <v>56</v>
      </c>
      <c r="C28" s="8" t="s">
        <v>32</v>
      </c>
      <c r="D28" s="7">
        <v>25</v>
      </c>
      <c r="E28" s="7">
        <v>5</v>
      </c>
      <c r="F28" s="8" t="s">
        <v>32</v>
      </c>
      <c r="G28" s="8" t="s">
        <v>32</v>
      </c>
    </row>
    <row r="29" spans="1:7" x14ac:dyDescent="0.35">
      <c r="A29" t="s">
        <v>36</v>
      </c>
      <c r="B29" t="s">
        <v>46</v>
      </c>
      <c r="C29" s="7">
        <v>20</v>
      </c>
      <c r="D29" s="7">
        <v>15</v>
      </c>
      <c r="E29" s="7">
        <v>15</v>
      </c>
      <c r="F29" s="7">
        <v>10</v>
      </c>
      <c r="G29" s="7">
        <v>20</v>
      </c>
    </row>
    <row r="30" spans="1:7" x14ac:dyDescent="0.35">
      <c r="A30" t="s">
        <v>36</v>
      </c>
      <c r="B30" t="s">
        <v>47</v>
      </c>
      <c r="C30" s="7">
        <v>110</v>
      </c>
      <c r="D30" s="7">
        <v>80</v>
      </c>
      <c r="E30" s="7">
        <v>125</v>
      </c>
      <c r="F30" s="7">
        <v>110</v>
      </c>
      <c r="G30" s="7">
        <v>140</v>
      </c>
    </row>
    <row r="31" spans="1:7" x14ac:dyDescent="0.35">
      <c r="A31" t="s">
        <v>36</v>
      </c>
      <c r="B31" t="s">
        <v>48</v>
      </c>
      <c r="C31" s="7">
        <v>25</v>
      </c>
      <c r="D31" s="7">
        <v>30</v>
      </c>
      <c r="E31" s="7">
        <v>10</v>
      </c>
      <c r="F31" s="7">
        <v>15</v>
      </c>
      <c r="G31" s="7">
        <v>10</v>
      </c>
    </row>
    <row r="32" spans="1:7" x14ac:dyDescent="0.35">
      <c r="A32" t="s">
        <v>36</v>
      </c>
      <c r="B32" t="s">
        <v>57</v>
      </c>
      <c r="C32" s="7">
        <v>145</v>
      </c>
      <c r="D32" s="7">
        <v>145</v>
      </c>
      <c r="E32" s="7">
        <v>105</v>
      </c>
      <c r="F32" s="7">
        <v>95</v>
      </c>
      <c r="G32" s="7">
        <v>60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220</v>
      </c>
      <c r="D35" s="7">
        <v>250</v>
      </c>
      <c r="E35" s="7">
        <v>260</v>
      </c>
      <c r="F35" s="7">
        <v>150</v>
      </c>
      <c r="G35" s="7">
        <v>145</v>
      </c>
    </row>
    <row r="36" spans="1:7" x14ac:dyDescent="0.35">
      <c r="A36" t="s">
        <v>36</v>
      </c>
      <c r="B36" t="s">
        <v>60</v>
      </c>
      <c r="C36" s="8" t="s">
        <v>32</v>
      </c>
      <c r="D36" s="8" t="s">
        <v>32</v>
      </c>
      <c r="E36" s="8" t="s">
        <v>32</v>
      </c>
      <c r="F36" s="8" t="s">
        <v>32</v>
      </c>
      <c r="G36" s="8" t="s">
        <v>32</v>
      </c>
    </row>
    <row r="37" spans="1:7" x14ac:dyDescent="0.35">
      <c r="A37" t="s">
        <v>36</v>
      </c>
      <c r="B37" t="s">
        <v>52</v>
      </c>
      <c r="C37" s="7">
        <v>175</v>
      </c>
      <c r="D37" s="7">
        <v>140</v>
      </c>
      <c r="E37" s="7">
        <v>120</v>
      </c>
      <c r="F37" s="7">
        <v>65</v>
      </c>
      <c r="G37" s="7">
        <v>70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21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10</v>
      </c>
      <c r="D7" s="7">
        <v>30</v>
      </c>
      <c r="E7" s="8" t="s">
        <v>35</v>
      </c>
      <c r="F7" s="7">
        <v>15</v>
      </c>
      <c r="G7" s="7">
        <v>5</v>
      </c>
    </row>
    <row r="8" spans="1:7" x14ac:dyDescent="0.35">
      <c r="A8" t="s">
        <v>36</v>
      </c>
      <c r="B8" t="s">
        <v>37</v>
      </c>
      <c r="C8" s="7">
        <v>375</v>
      </c>
      <c r="D8" s="7">
        <v>270</v>
      </c>
      <c r="E8" s="7">
        <v>190</v>
      </c>
      <c r="F8" s="7">
        <v>175</v>
      </c>
      <c r="G8" s="7">
        <v>130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7">
        <v>5</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7">
        <v>0</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7">
        <v>5</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7">
        <v>10</v>
      </c>
      <c r="D22" s="7">
        <v>15</v>
      </c>
      <c r="E22" s="8" t="s">
        <v>35</v>
      </c>
      <c r="F22" s="7">
        <v>15</v>
      </c>
      <c r="G22" s="7">
        <v>5</v>
      </c>
    </row>
    <row r="23" spans="1:7" x14ac:dyDescent="0.35">
      <c r="A23" t="s">
        <v>33</v>
      </c>
      <c r="B23" t="s">
        <v>53</v>
      </c>
      <c r="C23" s="8" t="s">
        <v>32</v>
      </c>
      <c r="D23" s="8" t="s">
        <v>32</v>
      </c>
      <c r="E23" s="8" t="s">
        <v>32</v>
      </c>
      <c r="F23" s="8" t="s">
        <v>32</v>
      </c>
      <c r="G23" s="8" t="s">
        <v>32</v>
      </c>
    </row>
    <row r="24" spans="1:7" x14ac:dyDescent="0.35">
      <c r="A24" t="s">
        <v>36</v>
      </c>
      <c r="B24" t="s">
        <v>54</v>
      </c>
      <c r="C24" s="7">
        <v>25</v>
      </c>
      <c r="D24" s="7">
        <v>15</v>
      </c>
      <c r="E24" s="7">
        <v>25</v>
      </c>
      <c r="F24" s="7">
        <v>20</v>
      </c>
      <c r="G24" s="7">
        <v>20</v>
      </c>
    </row>
    <row r="25" spans="1:7" x14ac:dyDescent="0.35">
      <c r="A25" t="s">
        <v>36</v>
      </c>
      <c r="B25" t="s">
        <v>44</v>
      </c>
      <c r="C25" s="7">
        <v>15</v>
      </c>
      <c r="D25" s="7">
        <v>20</v>
      </c>
      <c r="E25" s="8" t="s">
        <v>32</v>
      </c>
      <c r="F25" s="8" t="s">
        <v>32</v>
      </c>
      <c r="G25" s="7">
        <v>15</v>
      </c>
    </row>
    <row r="26" spans="1:7" x14ac:dyDescent="0.35">
      <c r="A26" t="s">
        <v>36</v>
      </c>
      <c r="B26" t="s">
        <v>55</v>
      </c>
      <c r="C26" s="7">
        <v>5</v>
      </c>
      <c r="D26" s="7">
        <v>10</v>
      </c>
      <c r="E26" s="8" t="s">
        <v>35</v>
      </c>
      <c r="F26" s="8" t="s">
        <v>32</v>
      </c>
      <c r="G26" s="8" t="s">
        <v>32</v>
      </c>
    </row>
    <row r="27" spans="1:7" x14ac:dyDescent="0.35">
      <c r="A27" t="s">
        <v>36</v>
      </c>
      <c r="B27" t="s">
        <v>45</v>
      </c>
      <c r="C27" s="7">
        <v>10</v>
      </c>
      <c r="D27" s="8" t="s">
        <v>32</v>
      </c>
      <c r="E27" s="8" t="s">
        <v>32</v>
      </c>
      <c r="F27" s="7">
        <v>10</v>
      </c>
      <c r="G27" s="7">
        <v>10</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60</v>
      </c>
      <c r="D30" s="7">
        <v>25</v>
      </c>
      <c r="E30" s="7">
        <v>15</v>
      </c>
      <c r="F30" s="7">
        <v>25</v>
      </c>
      <c r="G30" s="7">
        <v>20</v>
      </c>
    </row>
    <row r="31" spans="1:7" x14ac:dyDescent="0.35">
      <c r="A31" t="s">
        <v>36</v>
      </c>
      <c r="B31" t="s">
        <v>48</v>
      </c>
      <c r="C31" s="7">
        <v>15</v>
      </c>
      <c r="D31" s="7">
        <v>15</v>
      </c>
      <c r="E31" s="7">
        <v>25</v>
      </c>
      <c r="F31" s="8" t="s">
        <v>32</v>
      </c>
      <c r="G31" s="8" t="s">
        <v>32</v>
      </c>
    </row>
    <row r="32" spans="1:7" x14ac:dyDescent="0.35">
      <c r="A32" t="s">
        <v>36</v>
      </c>
      <c r="B32" t="s">
        <v>57</v>
      </c>
      <c r="C32" s="7">
        <v>65</v>
      </c>
      <c r="D32" s="7">
        <v>45</v>
      </c>
      <c r="E32" s="7">
        <v>45</v>
      </c>
      <c r="F32" s="7">
        <v>30</v>
      </c>
      <c r="G32" s="7">
        <v>10</v>
      </c>
    </row>
    <row r="33" spans="1:7" x14ac:dyDescent="0.35">
      <c r="A33" t="s">
        <v>36</v>
      </c>
      <c r="B33" t="s">
        <v>58</v>
      </c>
      <c r="C33" s="8" t="s">
        <v>32</v>
      </c>
      <c r="D33" s="8" t="s">
        <v>32</v>
      </c>
      <c r="E33" s="8" t="s">
        <v>32</v>
      </c>
      <c r="F33" s="8" t="s">
        <v>32</v>
      </c>
      <c r="G33" s="8" t="s">
        <v>32</v>
      </c>
    </row>
    <row r="34" spans="1:7" x14ac:dyDescent="0.35">
      <c r="A34" t="s">
        <v>36</v>
      </c>
      <c r="B34" t="s">
        <v>59</v>
      </c>
      <c r="C34" s="7">
        <v>10</v>
      </c>
      <c r="D34" s="7">
        <v>10</v>
      </c>
      <c r="E34" s="7">
        <v>15</v>
      </c>
      <c r="F34" s="8" t="s">
        <v>32</v>
      </c>
      <c r="G34" s="8" t="s">
        <v>32</v>
      </c>
    </row>
    <row r="35" spans="1:7" x14ac:dyDescent="0.35">
      <c r="A35" t="s">
        <v>36</v>
      </c>
      <c r="B35" t="s">
        <v>51</v>
      </c>
      <c r="C35" s="7">
        <v>55</v>
      </c>
      <c r="D35" s="7">
        <v>40</v>
      </c>
      <c r="E35" s="7">
        <v>40</v>
      </c>
      <c r="F35" s="7">
        <v>30</v>
      </c>
      <c r="G35" s="7">
        <v>30</v>
      </c>
    </row>
    <row r="36" spans="1:7" x14ac:dyDescent="0.35">
      <c r="A36" t="s">
        <v>36</v>
      </c>
      <c r="B36" t="s">
        <v>60</v>
      </c>
      <c r="C36" s="8" t="s">
        <v>32</v>
      </c>
      <c r="D36" s="8" t="s">
        <v>32</v>
      </c>
      <c r="E36" s="8" t="s">
        <v>32</v>
      </c>
      <c r="F36" s="8" t="s">
        <v>32</v>
      </c>
      <c r="G36" s="8" t="s">
        <v>32</v>
      </c>
    </row>
    <row r="37" spans="1:7" x14ac:dyDescent="0.35">
      <c r="A37" t="s">
        <v>36</v>
      </c>
      <c r="B37" t="s">
        <v>52</v>
      </c>
      <c r="C37" s="7">
        <v>120</v>
      </c>
      <c r="D37" s="7">
        <v>95</v>
      </c>
      <c r="E37" s="7">
        <v>20</v>
      </c>
      <c r="F37" s="7">
        <v>60</v>
      </c>
      <c r="G37" s="7">
        <v>25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90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45</v>
      </c>
      <c r="D7" s="7">
        <v>10</v>
      </c>
      <c r="E7" s="7">
        <v>20</v>
      </c>
      <c r="F7" s="7">
        <v>25</v>
      </c>
      <c r="G7" s="7">
        <v>30</v>
      </c>
    </row>
    <row r="8" spans="1:7" x14ac:dyDescent="0.35">
      <c r="A8" t="s">
        <v>36</v>
      </c>
      <c r="B8" t="s">
        <v>37</v>
      </c>
      <c r="C8" s="7">
        <v>175</v>
      </c>
      <c r="D8" s="7">
        <v>170</v>
      </c>
      <c r="E8" s="7">
        <v>175</v>
      </c>
      <c r="F8" s="7">
        <v>130</v>
      </c>
      <c r="G8" s="7">
        <v>50</v>
      </c>
    </row>
    <row r="9" spans="1:7" x14ac:dyDescent="0.35">
      <c r="A9" s="9" t="s">
        <v>38</v>
      </c>
      <c r="B9" s="9" t="s">
        <v>39</v>
      </c>
      <c r="C9" s="11">
        <v>5</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7">
        <v>5</v>
      </c>
      <c r="D11" s="8" t="s">
        <v>35</v>
      </c>
      <c r="E11" s="7">
        <v>10</v>
      </c>
      <c r="F11" s="7">
        <v>5</v>
      </c>
      <c r="G11" s="7">
        <v>5</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10</v>
      </c>
      <c r="D14" s="8" t="s">
        <v>35</v>
      </c>
      <c r="E14" s="8" t="s">
        <v>35</v>
      </c>
      <c r="F14" s="7">
        <v>5</v>
      </c>
      <c r="G14" s="7">
        <v>10</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7">
        <v>10</v>
      </c>
      <c r="G16" s="8" t="s">
        <v>32</v>
      </c>
    </row>
    <row r="17" spans="1:7" x14ac:dyDescent="0.35">
      <c r="A17" t="s">
        <v>33</v>
      </c>
      <c r="B17" t="s">
        <v>47</v>
      </c>
      <c r="C17" s="7">
        <v>10</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20</v>
      </c>
      <c r="D20" s="8" t="s">
        <v>32</v>
      </c>
      <c r="E20" s="8" t="s">
        <v>32</v>
      </c>
      <c r="F20" s="8" t="s">
        <v>32</v>
      </c>
      <c r="G20" s="7">
        <v>5</v>
      </c>
    </row>
    <row r="21" spans="1:7" x14ac:dyDescent="0.35">
      <c r="A21" t="s">
        <v>33</v>
      </c>
      <c r="B21" t="s">
        <v>51</v>
      </c>
      <c r="C21" s="8" t="s">
        <v>32</v>
      </c>
      <c r="D21" s="8" t="s">
        <v>32</v>
      </c>
      <c r="E21" s="7">
        <v>5</v>
      </c>
      <c r="F21" s="8" t="s">
        <v>35</v>
      </c>
      <c r="G21" s="7">
        <v>5</v>
      </c>
    </row>
    <row r="22" spans="1:7" x14ac:dyDescent="0.35">
      <c r="A22" t="s">
        <v>33</v>
      </c>
      <c r="B22" t="s">
        <v>52</v>
      </c>
      <c r="C22" s="7">
        <v>5</v>
      </c>
      <c r="D22" s="8" t="s">
        <v>35</v>
      </c>
      <c r="E22" s="8" t="s">
        <v>35</v>
      </c>
      <c r="F22" s="8" t="s">
        <v>35</v>
      </c>
      <c r="G22" s="7">
        <v>5</v>
      </c>
    </row>
    <row r="23" spans="1:7" x14ac:dyDescent="0.35">
      <c r="A23" t="s">
        <v>33</v>
      </c>
      <c r="B23" t="s">
        <v>53</v>
      </c>
      <c r="C23" s="8" t="s">
        <v>32</v>
      </c>
      <c r="D23" s="8" t="s">
        <v>32</v>
      </c>
      <c r="E23" s="8" t="s">
        <v>32</v>
      </c>
      <c r="F23" s="8" t="s">
        <v>32</v>
      </c>
      <c r="G23" s="7">
        <v>0</v>
      </c>
    </row>
    <row r="24" spans="1:7" x14ac:dyDescent="0.35">
      <c r="A24" t="s">
        <v>36</v>
      </c>
      <c r="B24" t="s">
        <v>54</v>
      </c>
      <c r="C24" s="8" t="s">
        <v>35</v>
      </c>
      <c r="D24" s="8" t="s">
        <v>32</v>
      </c>
      <c r="E24" s="8" t="s">
        <v>32</v>
      </c>
      <c r="F24" s="8" t="s">
        <v>35</v>
      </c>
      <c r="G24" s="8" t="s">
        <v>32</v>
      </c>
    </row>
    <row r="25" spans="1:7" x14ac:dyDescent="0.35">
      <c r="A25" t="s">
        <v>36</v>
      </c>
      <c r="B25" t="s">
        <v>44</v>
      </c>
      <c r="C25" s="7">
        <v>40</v>
      </c>
      <c r="D25" s="7">
        <v>35</v>
      </c>
      <c r="E25" s="7">
        <v>35</v>
      </c>
      <c r="F25" s="7">
        <v>35</v>
      </c>
      <c r="G25" s="8" t="s">
        <v>35</v>
      </c>
    </row>
    <row r="26" spans="1:7" x14ac:dyDescent="0.35">
      <c r="A26" t="s">
        <v>36</v>
      </c>
      <c r="B26" t="s">
        <v>55</v>
      </c>
      <c r="C26" s="7">
        <v>10</v>
      </c>
      <c r="D26" s="7">
        <v>10</v>
      </c>
      <c r="E26" s="7">
        <v>10</v>
      </c>
      <c r="F26" s="8" t="s">
        <v>32</v>
      </c>
      <c r="G26" s="7">
        <v>5</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15</v>
      </c>
      <c r="D30" s="7">
        <v>15</v>
      </c>
      <c r="E30" s="8" t="s">
        <v>32</v>
      </c>
      <c r="F30" s="8" t="s">
        <v>32</v>
      </c>
      <c r="G30" s="7">
        <v>0</v>
      </c>
    </row>
    <row r="31" spans="1:7" x14ac:dyDescent="0.35">
      <c r="A31" t="s">
        <v>36</v>
      </c>
      <c r="B31" t="s">
        <v>48</v>
      </c>
      <c r="C31" s="8" t="s">
        <v>32</v>
      </c>
      <c r="D31" s="8" t="s">
        <v>32</v>
      </c>
      <c r="E31" s="8" t="s">
        <v>32</v>
      </c>
      <c r="F31" s="8" t="s">
        <v>32</v>
      </c>
      <c r="G31" s="8" t="s">
        <v>32</v>
      </c>
    </row>
    <row r="32" spans="1:7" x14ac:dyDescent="0.35">
      <c r="A32" t="s">
        <v>36</v>
      </c>
      <c r="B32" t="s">
        <v>57</v>
      </c>
      <c r="C32" s="7">
        <v>40</v>
      </c>
      <c r="D32" s="7">
        <v>30</v>
      </c>
      <c r="E32" s="7">
        <v>50</v>
      </c>
      <c r="F32" s="7">
        <v>20</v>
      </c>
      <c r="G32" s="7">
        <v>10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7">
        <v>5</v>
      </c>
      <c r="F34" s="8" t="s">
        <v>35</v>
      </c>
      <c r="G34" s="8" t="s">
        <v>32</v>
      </c>
    </row>
    <row r="35" spans="1:7" x14ac:dyDescent="0.35">
      <c r="A35" t="s">
        <v>36</v>
      </c>
      <c r="B35" t="s">
        <v>51</v>
      </c>
      <c r="C35" s="7">
        <v>30</v>
      </c>
      <c r="D35" s="7">
        <v>35</v>
      </c>
      <c r="E35" s="7">
        <v>35</v>
      </c>
      <c r="F35" s="7">
        <v>25</v>
      </c>
      <c r="G35" s="7">
        <v>20</v>
      </c>
    </row>
    <row r="36" spans="1:7" x14ac:dyDescent="0.35">
      <c r="A36" t="s">
        <v>36</v>
      </c>
      <c r="B36" t="s">
        <v>60</v>
      </c>
      <c r="C36" s="8" t="s">
        <v>32</v>
      </c>
      <c r="D36" s="8" t="s">
        <v>32</v>
      </c>
      <c r="E36" s="8" t="s">
        <v>32</v>
      </c>
      <c r="F36" s="8" t="s">
        <v>32</v>
      </c>
      <c r="G36" s="8" t="s">
        <v>32</v>
      </c>
    </row>
    <row r="37" spans="1:7" x14ac:dyDescent="0.35">
      <c r="A37" t="s">
        <v>36</v>
      </c>
      <c r="B37" t="s">
        <v>52</v>
      </c>
      <c r="C37" s="7">
        <v>40</v>
      </c>
      <c r="D37" s="7">
        <v>45</v>
      </c>
      <c r="E37" s="7">
        <v>35</v>
      </c>
      <c r="F37" s="7">
        <v>40</v>
      </c>
      <c r="G37" s="7">
        <v>10</v>
      </c>
    </row>
    <row r="38" spans="1:7" x14ac:dyDescent="0.35">
      <c r="A38" t="s">
        <v>38</v>
      </c>
      <c r="B38" t="s">
        <v>61</v>
      </c>
      <c r="C38" s="8" t="s">
        <v>32</v>
      </c>
      <c r="D38" s="8" t="s">
        <v>32</v>
      </c>
      <c r="E38" s="8" t="s">
        <v>32</v>
      </c>
      <c r="F38" s="8" t="s">
        <v>32</v>
      </c>
      <c r="G38" s="8" t="s">
        <v>32</v>
      </c>
    </row>
    <row r="39" spans="1:7" x14ac:dyDescent="0.35">
      <c r="A39" t="s">
        <v>38</v>
      </c>
      <c r="B39" t="s">
        <v>62</v>
      </c>
      <c r="C39" s="7">
        <v>5</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91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100</v>
      </c>
      <c r="D7" s="7">
        <v>80</v>
      </c>
      <c r="E7" s="7">
        <v>100</v>
      </c>
      <c r="F7" s="7">
        <v>50</v>
      </c>
      <c r="G7" s="7">
        <v>40</v>
      </c>
    </row>
    <row r="8" spans="1:7" x14ac:dyDescent="0.35">
      <c r="A8" t="s">
        <v>36</v>
      </c>
      <c r="B8" t="s">
        <v>37</v>
      </c>
      <c r="C8" s="7">
        <v>1060</v>
      </c>
      <c r="D8" s="7">
        <v>850</v>
      </c>
      <c r="E8" s="7">
        <v>500</v>
      </c>
      <c r="F8" s="7">
        <v>535</v>
      </c>
      <c r="G8" s="7">
        <v>380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15</v>
      </c>
      <c r="D14" s="8" t="s">
        <v>35</v>
      </c>
      <c r="E14" s="7">
        <v>20</v>
      </c>
      <c r="F14" s="7">
        <v>5</v>
      </c>
      <c r="G14" s="8" t="s">
        <v>35</v>
      </c>
    </row>
    <row r="15" spans="1:7" x14ac:dyDescent="0.35">
      <c r="A15" t="s">
        <v>33</v>
      </c>
      <c r="B15" t="s">
        <v>45</v>
      </c>
      <c r="C15" s="7">
        <v>5</v>
      </c>
      <c r="D15" s="7">
        <v>5</v>
      </c>
      <c r="E15" s="8" t="s">
        <v>35</v>
      </c>
      <c r="F15" s="8" t="s">
        <v>32</v>
      </c>
      <c r="G15" s="7">
        <v>15</v>
      </c>
    </row>
    <row r="16" spans="1:7" x14ac:dyDescent="0.35">
      <c r="A16" t="s">
        <v>33</v>
      </c>
      <c r="B16" t="s">
        <v>46</v>
      </c>
      <c r="C16" s="7">
        <v>35</v>
      </c>
      <c r="D16" s="7">
        <v>30</v>
      </c>
      <c r="E16" s="7">
        <v>30</v>
      </c>
      <c r="F16" s="8" t="s">
        <v>32</v>
      </c>
      <c r="G16" s="8" t="s">
        <v>32</v>
      </c>
    </row>
    <row r="17" spans="1:7" x14ac:dyDescent="0.35">
      <c r="A17" t="s">
        <v>33</v>
      </c>
      <c r="B17" t="s">
        <v>47</v>
      </c>
      <c r="C17" s="8" t="s">
        <v>35</v>
      </c>
      <c r="D17" s="8" t="s">
        <v>35</v>
      </c>
      <c r="E17" s="8" t="s">
        <v>35</v>
      </c>
      <c r="F17" s="8" t="s">
        <v>35</v>
      </c>
      <c r="G17" s="8" t="s">
        <v>35</v>
      </c>
    </row>
    <row r="18" spans="1:7" x14ac:dyDescent="0.35">
      <c r="A18" t="s">
        <v>33</v>
      </c>
      <c r="B18" t="s">
        <v>48</v>
      </c>
      <c r="C18" s="8" t="s">
        <v>35</v>
      </c>
      <c r="D18" s="7">
        <v>5</v>
      </c>
      <c r="E18" s="7">
        <v>10</v>
      </c>
      <c r="F18" s="7">
        <v>5</v>
      </c>
      <c r="G18" s="8" t="s">
        <v>32</v>
      </c>
    </row>
    <row r="19" spans="1:7" x14ac:dyDescent="0.35">
      <c r="A19" t="s">
        <v>33</v>
      </c>
      <c r="B19" t="s">
        <v>49</v>
      </c>
      <c r="C19" s="8" t="s">
        <v>32</v>
      </c>
      <c r="D19" s="8" t="s">
        <v>32</v>
      </c>
      <c r="E19" s="8" t="s">
        <v>32</v>
      </c>
      <c r="F19" s="8" t="s">
        <v>32</v>
      </c>
      <c r="G19" s="8" t="s">
        <v>32</v>
      </c>
    </row>
    <row r="20" spans="1:7" x14ac:dyDescent="0.35">
      <c r="A20" t="s">
        <v>33</v>
      </c>
      <c r="B20" t="s">
        <v>50</v>
      </c>
      <c r="C20" s="7">
        <v>20</v>
      </c>
      <c r="D20" s="7">
        <v>5</v>
      </c>
      <c r="E20" s="7">
        <v>5</v>
      </c>
      <c r="F20" s="7">
        <v>10</v>
      </c>
      <c r="G20" s="8" t="s">
        <v>32</v>
      </c>
    </row>
    <row r="21" spans="1:7" x14ac:dyDescent="0.35">
      <c r="A21" t="s">
        <v>33</v>
      </c>
      <c r="B21" t="s">
        <v>51</v>
      </c>
      <c r="C21" s="8" t="s">
        <v>35</v>
      </c>
      <c r="D21" s="8" t="s">
        <v>35</v>
      </c>
      <c r="E21" s="7">
        <v>10</v>
      </c>
      <c r="F21" s="8" t="s">
        <v>35</v>
      </c>
      <c r="G21" s="8" t="s">
        <v>35</v>
      </c>
    </row>
    <row r="22" spans="1:7" x14ac:dyDescent="0.35">
      <c r="A22" t="s">
        <v>33</v>
      </c>
      <c r="B22" t="s">
        <v>52</v>
      </c>
      <c r="C22" s="7">
        <v>25</v>
      </c>
      <c r="D22" s="7">
        <v>30</v>
      </c>
      <c r="E22" s="7">
        <v>20</v>
      </c>
      <c r="F22" s="7">
        <v>25</v>
      </c>
      <c r="G22" s="7">
        <v>15</v>
      </c>
    </row>
    <row r="23" spans="1:7" x14ac:dyDescent="0.35">
      <c r="A23" t="s">
        <v>33</v>
      </c>
      <c r="B23" t="s">
        <v>53</v>
      </c>
      <c r="C23" s="8" t="s">
        <v>32</v>
      </c>
      <c r="D23" s="8" t="s">
        <v>32</v>
      </c>
      <c r="E23" s="8" t="s">
        <v>32</v>
      </c>
      <c r="F23" s="8" t="s">
        <v>32</v>
      </c>
      <c r="G23" s="8" t="s">
        <v>32</v>
      </c>
    </row>
    <row r="24" spans="1:7" x14ac:dyDescent="0.35">
      <c r="A24" t="s">
        <v>36</v>
      </c>
      <c r="B24" t="s">
        <v>54</v>
      </c>
      <c r="C24" s="7">
        <v>90</v>
      </c>
      <c r="D24" s="7">
        <v>50</v>
      </c>
      <c r="E24" s="7">
        <v>15</v>
      </c>
      <c r="F24" s="7">
        <v>15</v>
      </c>
      <c r="G24" s="8" t="s">
        <v>32</v>
      </c>
    </row>
    <row r="25" spans="1:7" x14ac:dyDescent="0.35">
      <c r="A25" t="s">
        <v>36</v>
      </c>
      <c r="B25" t="s">
        <v>44</v>
      </c>
      <c r="C25" s="7">
        <v>110</v>
      </c>
      <c r="D25" s="7">
        <v>110</v>
      </c>
      <c r="E25" s="7">
        <v>90</v>
      </c>
      <c r="F25" s="7">
        <v>75</v>
      </c>
      <c r="G25" s="7">
        <v>40</v>
      </c>
    </row>
    <row r="26" spans="1:7" x14ac:dyDescent="0.35">
      <c r="A26" t="s">
        <v>36</v>
      </c>
      <c r="B26" t="s">
        <v>55</v>
      </c>
      <c r="C26" s="8" t="s">
        <v>32</v>
      </c>
      <c r="D26" s="8" t="s">
        <v>32</v>
      </c>
      <c r="E26" s="8" t="s">
        <v>32</v>
      </c>
      <c r="F26" s="8" t="s">
        <v>32</v>
      </c>
      <c r="G26" s="8" t="s">
        <v>32</v>
      </c>
    </row>
    <row r="27" spans="1:7" x14ac:dyDescent="0.35">
      <c r="A27" t="s">
        <v>36</v>
      </c>
      <c r="B27" t="s">
        <v>45</v>
      </c>
      <c r="C27" s="7">
        <v>55</v>
      </c>
      <c r="D27" s="7">
        <v>45</v>
      </c>
      <c r="E27" s="7">
        <v>45</v>
      </c>
      <c r="F27" s="7">
        <v>40</v>
      </c>
      <c r="G27" s="7">
        <v>25</v>
      </c>
    </row>
    <row r="28" spans="1:7" x14ac:dyDescent="0.35">
      <c r="A28" t="s">
        <v>36</v>
      </c>
      <c r="B28" t="s">
        <v>56</v>
      </c>
      <c r="C28" s="7">
        <v>0</v>
      </c>
      <c r="D28" s="8" t="s">
        <v>32</v>
      </c>
      <c r="E28" s="8" t="s">
        <v>32</v>
      </c>
      <c r="F28" s="8" t="s">
        <v>32</v>
      </c>
      <c r="G28" s="8" t="s">
        <v>32</v>
      </c>
    </row>
    <row r="29" spans="1:7" x14ac:dyDescent="0.35">
      <c r="A29" t="s">
        <v>36</v>
      </c>
      <c r="B29" t="s">
        <v>46</v>
      </c>
      <c r="C29" s="7">
        <v>45</v>
      </c>
      <c r="D29" s="7">
        <v>40</v>
      </c>
      <c r="E29" s="7">
        <v>35</v>
      </c>
      <c r="F29" s="7">
        <v>40</v>
      </c>
      <c r="G29" s="7">
        <v>45</v>
      </c>
    </row>
    <row r="30" spans="1:7" x14ac:dyDescent="0.35">
      <c r="A30" t="s">
        <v>36</v>
      </c>
      <c r="B30" t="s">
        <v>47</v>
      </c>
      <c r="C30" s="7">
        <v>140</v>
      </c>
      <c r="D30" s="7">
        <v>105</v>
      </c>
      <c r="E30" s="7">
        <v>55</v>
      </c>
      <c r="F30" s="7">
        <v>25</v>
      </c>
      <c r="G30" s="7">
        <v>10</v>
      </c>
    </row>
    <row r="31" spans="1:7" x14ac:dyDescent="0.35">
      <c r="A31" t="s">
        <v>36</v>
      </c>
      <c r="B31" t="s">
        <v>48</v>
      </c>
      <c r="C31" s="7">
        <v>100</v>
      </c>
      <c r="D31" s="7">
        <v>80</v>
      </c>
      <c r="E31" s="7">
        <v>40</v>
      </c>
      <c r="F31" s="7">
        <v>20</v>
      </c>
      <c r="G31" s="7">
        <v>25</v>
      </c>
    </row>
    <row r="32" spans="1:7" x14ac:dyDescent="0.35">
      <c r="A32" t="s">
        <v>36</v>
      </c>
      <c r="B32" t="s">
        <v>57</v>
      </c>
      <c r="C32" s="7">
        <v>95</v>
      </c>
      <c r="D32" s="7">
        <v>100</v>
      </c>
      <c r="E32" s="7">
        <v>55</v>
      </c>
      <c r="F32" s="7">
        <v>100</v>
      </c>
      <c r="G32" s="7">
        <v>65</v>
      </c>
    </row>
    <row r="33" spans="1:7" x14ac:dyDescent="0.35">
      <c r="A33" t="s">
        <v>36</v>
      </c>
      <c r="B33" t="s">
        <v>58</v>
      </c>
      <c r="C33" s="8" t="s">
        <v>35</v>
      </c>
      <c r="D33" s="7">
        <v>15</v>
      </c>
      <c r="E33" s="8" t="s">
        <v>32</v>
      </c>
      <c r="F33" s="8" t="s">
        <v>32</v>
      </c>
      <c r="G33" s="7">
        <v>10</v>
      </c>
    </row>
    <row r="34" spans="1:7" x14ac:dyDescent="0.35">
      <c r="A34" t="s">
        <v>36</v>
      </c>
      <c r="B34" t="s">
        <v>59</v>
      </c>
      <c r="C34" s="7">
        <v>105</v>
      </c>
      <c r="D34" s="7">
        <v>95</v>
      </c>
      <c r="E34" s="7">
        <v>15</v>
      </c>
      <c r="F34" s="7">
        <v>5</v>
      </c>
      <c r="G34" s="7">
        <v>15</v>
      </c>
    </row>
    <row r="35" spans="1:7" x14ac:dyDescent="0.35">
      <c r="A35" t="s">
        <v>36</v>
      </c>
      <c r="B35" t="s">
        <v>51</v>
      </c>
      <c r="C35" s="7">
        <v>140</v>
      </c>
      <c r="D35" s="7">
        <v>65</v>
      </c>
      <c r="E35" s="7">
        <v>60</v>
      </c>
      <c r="F35" s="7">
        <v>90</v>
      </c>
      <c r="G35" s="7">
        <v>65</v>
      </c>
    </row>
    <row r="36" spans="1:7" x14ac:dyDescent="0.35">
      <c r="A36" t="s">
        <v>36</v>
      </c>
      <c r="B36" t="s">
        <v>60</v>
      </c>
      <c r="C36" s="8" t="s">
        <v>32</v>
      </c>
      <c r="D36" s="8" t="s">
        <v>32</v>
      </c>
      <c r="E36" s="8" t="s">
        <v>32</v>
      </c>
      <c r="F36" s="8" t="s">
        <v>32</v>
      </c>
      <c r="G36" s="8" t="s">
        <v>32</v>
      </c>
    </row>
    <row r="37" spans="1:7" x14ac:dyDescent="0.35">
      <c r="A37" t="s">
        <v>36</v>
      </c>
      <c r="B37" t="s">
        <v>52</v>
      </c>
      <c r="C37" s="7">
        <v>180</v>
      </c>
      <c r="D37" s="7">
        <v>150</v>
      </c>
      <c r="E37" s="7">
        <v>85</v>
      </c>
      <c r="F37" s="7">
        <v>120</v>
      </c>
      <c r="G37" s="7">
        <v>80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92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15</v>
      </c>
      <c r="D7" s="7">
        <v>25</v>
      </c>
      <c r="E7" s="7">
        <v>15</v>
      </c>
      <c r="F7" s="7">
        <v>20</v>
      </c>
      <c r="G7" s="7">
        <v>15</v>
      </c>
    </row>
    <row r="8" spans="1:7" x14ac:dyDescent="0.35">
      <c r="A8" t="s">
        <v>36</v>
      </c>
      <c r="B8" t="s">
        <v>37</v>
      </c>
      <c r="C8" s="7">
        <v>205</v>
      </c>
      <c r="D8" s="7">
        <v>195</v>
      </c>
      <c r="E8" s="7">
        <v>150</v>
      </c>
      <c r="F8" s="7">
        <v>155</v>
      </c>
      <c r="G8" s="7">
        <v>175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7">
        <v>5</v>
      </c>
      <c r="D11" s="7">
        <v>10</v>
      </c>
      <c r="E11" s="7">
        <v>5</v>
      </c>
      <c r="F11" s="7">
        <v>5</v>
      </c>
      <c r="G11" s="8" t="s">
        <v>35</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35</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7">
        <v>0</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35</v>
      </c>
      <c r="F20" s="8" t="s">
        <v>35</v>
      </c>
      <c r="G20" s="7">
        <v>5</v>
      </c>
    </row>
    <row r="21" spans="1:7" x14ac:dyDescent="0.35">
      <c r="A21" t="s">
        <v>33</v>
      </c>
      <c r="B21" t="s">
        <v>51</v>
      </c>
      <c r="C21" s="8" t="s">
        <v>32</v>
      </c>
      <c r="D21" s="8" t="s">
        <v>32</v>
      </c>
      <c r="E21" s="8" t="s">
        <v>32</v>
      </c>
      <c r="F21" s="8" t="s">
        <v>32</v>
      </c>
      <c r="G21" s="8" t="s">
        <v>32</v>
      </c>
    </row>
    <row r="22" spans="1:7" x14ac:dyDescent="0.35">
      <c r="A22" t="s">
        <v>33</v>
      </c>
      <c r="B22" t="s">
        <v>52</v>
      </c>
      <c r="C22" s="7">
        <v>10</v>
      </c>
      <c r="D22" s="7">
        <v>20</v>
      </c>
      <c r="E22" s="8" t="s">
        <v>35</v>
      </c>
      <c r="F22" s="7">
        <v>10</v>
      </c>
      <c r="G22" s="7">
        <v>10</v>
      </c>
    </row>
    <row r="23" spans="1:7" x14ac:dyDescent="0.35">
      <c r="A23" t="s">
        <v>33</v>
      </c>
      <c r="B23" t="s">
        <v>53</v>
      </c>
      <c r="C23" s="8" t="s">
        <v>32</v>
      </c>
      <c r="D23" s="8" t="s">
        <v>32</v>
      </c>
      <c r="E23" s="8" t="s">
        <v>32</v>
      </c>
      <c r="F23" s="8" t="s">
        <v>32</v>
      </c>
      <c r="G23" s="8" t="s">
        <v>32</v>
      </c>
    </row>
    <row r="24" spans="1:7" x14ac:dyDescent="0.35">
      <c r="A24" t="s">
        <v>36</v>
      </c>
      <c r="B24" t="s">
        <v>54</v>
      </c>
      <c r="C24" s="7">
        <v>25</v>
      </c>
      <c r="D24" s="7">
        <v>10</v>
      </c>
      <c r="E24" s="7">
        <v>10</v>
      </c>
      <c r="F24" s="7">
        <v>10</v>
      </c>
      <c r="G24" s="7">
        <v>20</v>
      </c>
    </row>
    <row r="25" spans="1:7" x14ac:dyDescent="0.35">
      <c r="A25" t="s">
        <v>36</v>
      </c>
      <c r="B25" t="s">
        <v>44</v>
      </c>
      <c r="C25" s="7">
        <v>20</v>
      </c>
      <c r="D25" s="8" t="s">
        <v>32</v>
      </c>
      <c r="E25" s="8" t="s">
        <v>32</v>
      </c>
      <c r="F25" s="8" t="s">
        <v>32</v>
      </c>
      <c r="G25" s="8" t="s">
        <v>32</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0</v>
      </c>
      <c r="D30" s="8" t="s">
        <v>32</v>
      </c>
      <c r="E30" s="7">
        <v>0</v>
      </c>
      <c r="F30" s="8" t="s">
        <v>32</v>
      </c>
      <c r="G30" s="8" t="s">
        <v>32</v>
      </c>
    </row>
    <row r="31" spans="1:7" x14ac:dyDescent="0.35">
      <c r="A31" t="s">
        <v>36</v>
      </c>
      <c r="B31" t="s">
        <v>48</v>
      </c>
      <c r="C31" s="7">
        <v>35</v>
      </c>
      <c r="D31" s="7">
        <v>25</v>
      </c>
      <c r="E31" s="7">
        <v>15</v>
      </c>
      <c r="F31" s="7">
        <v>20</v>
      </c>
      <c r="G31" s="8" t="s">
        <v>32</v>
      </c>
    </row>
    <row r="32" spans="1:7" x14ac:dyDescent="0.35">
      <c r="A32" t="s">
        <v>36</v>
      </c>
      <c r="B32" t="s">
        <v>57</v>
      </c>
      <c r="C32" s="8" t="s">
        <v>35</v>
      </c>
      <c r="D32" s="8" t="s">
        <v>32</v>
      </c>
      <c r="E32" s="8" t="s">
        <v>32</v>
      </c>
      <c r="F32" s="8" t="s">
        <v>32</v>
      </c>
      <c r="G32" s="8" t="s">
        <v>32</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65</v>
      </c>
      <c r="D35" s="7">
        <v>75</v>
      </c>
      <c r="E35" s="7">
        <v>55</v>
      </c>
      <c r="F35" s="7">
        <v>80</v>
      </c>
      <c r="G35" s="7">
        <v>90</v>
      </c>
    </row>
    <row r="36" spans="1:7" x14ac:dyDescent="0.35">
      <c r="A36" t="s">
        <v>36</v>
      </c>
      <c r="B36" t="s">
        <v>60</v>
      </c>
      <c r="C36" s="8" t="s">
        <v>32</v>
      </c>
      <c r="D36" s="8" t="s">
        <v>32</v>
      </c>
      <c r="E36" s="8" t="s">
        <v>32</v>
      </c>
      <c r="F36" s="8" t="s">
        <v>32</v>
      </c>
      <c r="G36" s="8" t="s">
        <v>32</v>
      </c>
    </row>
    <row r="37" spans="1:7" x14ac:dyDescent="0.35">
      <c r="A37" t="s">
        <v>36</v>
      </c>
      <c r="B37" t="s">
        <v>52</v>
      </c>
      <c r="C37" s="7">
        <v>55</v>
      </c>
      <c r="D37" s="7">
        <v>80</v>
      </c>
      <c r="E37" s="7">
        <v>70</v>
      </c>
      <c r="F37" s="7">
        <v>50</v>
      </c>
      <c r="G37" s="7">
        <v>65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93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5</v>
      </c>
      <c r="D7" s="8" t="s">
        <v>35</v>
      </c>
      <c r="E7" s="7">
        <v>25</v>
      </c>
      <c r="F7" s="7">
        <v>35</v>
      </c>
      <c r="G7" s="7">
        <v>25</v>
      </c>
    </row>
    <row r="8" spans="1:7" x14ac:dyDescent="0.35">
      <c r="A8" t="s">
        <v>36</v>
      </c>
      <c r="B8" t="s">
        <v>37</v>
      </c>
      <c r="C8" s="7">
        <v>80</v>
      </c>
      <c r="D8" s="7">
        <v>85</v>
      </c>
      <c r="E8" s="7">
        <v>95</v>
      </c>
      <c r="F8" s="7">
        <v>100</v>
      </c>
      <c r="G8" s="7">
        <v>80</v>
      </c>
    </row>
    <row r="9" spans="1:7" x14ac:dyDescent="0.35">
      <c r="A9" s="9" t="s">
        <v>38</v>
      </c>
      <c r="B9" s="9" t="s">
        <v>39</v>
      </c>
      <c r="C9" s="11">
        <v>15</v>
      </c>
      <c r="D9" s="11">
        <v>15</v>
      </c>
      <c r="E9" s="11">
        <v>10</v>
      </c>
      <c r="F9" s="11">
        <v>20</v>
      </c>
      <c r="G9" s="11">
        <v>15</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7">
        <v>5</v>
      </c>
      <c r="D14" s="8" t="s">
        <v>32</v>
      </c>
      <c r="E14" s="8" t="s">
        <v>32</v>
      </c>
      <c r="F14" s="8" t="s">
        <v>35</v>
      </c>
      <c r="G14" s="8" t="s">
        <v>35</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7">
        <v>20</v>
      </c>
      <c r="F16" s="7">
        <v>25</v>
      </c>
      <c r="G16" s="7">
        <v>25</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8" t="s">
        <v>32</v>
      </c>
      <c r="D22" s="8" t="s">
        <v>35</v>
      </c>
      <c r="E22" s="7">
        <v>5</v>
      </c>
      <c r="F22" s="7">
        <v>5</v>
      </c>
      <c r="G22" s="7">
        <v>0</v>
      </c>
    </row>
    <row r="23" spans="1:7" x14ac:dyDescent="0.35">
      <c r="A23" t="s">
        <v>33</v>
      </c>
      <c r="B23" t="s">
        <v>53</v>
      </c>
      <c r="C23" s="8" t="s">
        <v>32</v>
      </c>
      <c r="D23" s="8" t="s">
        <v>32</v>
      </c>
      <c r="E23" s="8" t="s">
        <v>32</v>
      </c>
      <c r="F23" s="8" t="s">
        <v>32</v>
      </c>
      <c r="G23" s="8" t="s">
        <v>32</v>
      </c>
    </row>
    <row r="24" spans="1:7" x14ac:dyDescent="0.35">
      <c r="A24" t="s">
        <v>36</v>
      </c>
      <c r="B24" t="s">
        <v>54</v>
      </c>
      <c r="C24" s="8" t="s">
        <v>32</v>
      </c>
      <c r="D24" s="8" t="s">
        <v>32</v>
      </c>
      <c r="E24" s="8" t="s">
        <v>32</v>
      </c>
      <c r="F24" s="8" t="s">
        <v>32</v>
      </c>
      <c r="G24" s="8" t="s">
        <v>32</v>
      </c>
    </row>
    <row r="25" spans="1:7" x14ac:dyDescent="0.35">
      <c r="A25" t="s">
        <v>36</v>
      </c>
      <c r="B25" t="s">
        <v>44</v>
      </c>
      <c r="C25" s="7">
        <v>5</v>
      </c>
      <c r="D25" s="7">
        <v>10</v>
      </c>
      <c r="E25" s="7">
        <v>15</v>
      </c>
      <c r="F25" s="7">
        <v>20</v>
      </c>
      <c r="G25" s="7">
        <v>15</v>
      </c>
    </row>
    <row r="26" spans="1:7" x14ac:dyDescent="0.35">
      <c r="A26" t="s">
        <v>36</v>
      </c>
      <c r="B26" t="s">
        <v>55</v>
      </c>
      <c r="C26" s="7">
        <v>10</v>
      </c>
      <c r="D26" s="7">
        <v>10</v>
      </c>
      <c r="E26" s="7">
        <v>15</v>
      </c>
      <c r="F26" s="7">
        <v>35</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7">
        <v>20</v>
      </c>
      <c r="F29" s="7">
        <v>20</v>
      </c>
      <c r="G29" s="7">
        <v>15</v>
      </c>
    </row>
    <row r="30" spans="1:7" x14ac:dyDescent="0.35">
      <c r="A30" t="s">
        <v>36</v>
      </c>
      <c r="B30" t="s">
        <v>47</v>
      </c>
      <c r="C30" s="7">
        <v>35</v>
      </c>
      <c r="D30" s="7">
        <v>20</v>
      </c>
      <c r="E30" s="7">
        <v>15</v>
      </c>
      <c r="F30" s="7">
        <v>10</v>
      </c>
      <c r="G30" s="7">
        <v>25</v>
      </c>
    </row>
    <row r="31" spans="1:7" x14ac:dyDescent="0.35">
      <c r="A31" t="s">
        <v>36</v>
      </c>
      <c r="B31" t="s">
        <v>48</v>
      </c>
      <c r="C31" s="8" t="s">
        <v>32</v>
      </c>
      <c r="D31" s="8" t="s">
        <v>32</v>
      </c>
      <c r="E31" s="8" t="s">
        <v>32</v>
      </c>
      <c r="F31" s="8" t="s">
        <v>32</v>
      </c>
      <c r="G31" s="8" t="s">
        <v>32</v>
      </c>
    </row>
    <row r="32" spans="1:7" x14ac:dyDescent="0.35">
      <c r="A32" t="s">
        <v>36</v>
      </c>
      <c r="B32" t="s">
        <v>57</v>
      </c>
      <c r="C32" s="7">
        <v>5</v>
      </c>
      <c r="D32" s="7">
        <v>10</v>
      </c>
      <c r="E32" s="8" t="s">
        <v>35</v>
      </c>
      <c r="F32" s="8" t="s">
        <v>35</v>
      </c>
      <c r="G32" s="8" t="s">
        <v>35</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15</v>
      </c>
      <c r="D35" s="7">
        <v>30</v>
      </c>
      <c r="E35" s="7">
        <v>20</v>
      </c>
      <c r="F35" s="7">
        <v>10</v>
      </c>
      <c r="G35" s="7">
        <v>15</v>
      </c>
    </row>
    <row r="36" spans="1:7" x14ac:dyDescent="0.35">
      <c r="A36" t="s">
        <v>36</v>
      </c>
      <c r="B36" t="s">
        <v>60</v>
      </c>
      <c r="C36" s="8" t="s">
        <v>32</v>
      </c>
      <c r="D36" s="8" t="s">
        <v>32</v>
      </c>
      <c r="E36" s="8" t="s">
        <v>32</v>
      </c>
      <c r="F36" s="8" t="s">
        <v>32</v>
      </c>
      <c r="G36" s="8" t="s">
        <v>32</v>
      </c>
    </row>
    <row r="37" spans="1:7" x14ac:dyDescent="0.35">
      <c r="A37" t="s">
        <v>36</v>
      </c>
      <c r="B37" t="s">
        <v>52</v>
      </c>
      <c r="C37" s="8" t="s">
        <v>32</v>
      </c>
      <c r="D37" s="7">
        <v>5</v>
      </c>
      <c r="E37" s="8" t="s">
        <v>35</v>
      </c>
      <c r="F37" s="8" t="s">
        <v>35</v>
      </c>
      <c r="G37" s="7">
        <v>5</v>
      </c>
    </row>
    <row r="38" spans="1:7" x14ac:dyDescent="0.35">
      <c r="A38" t="s">
        <v>38</v>
      </c>
      <c r="B38" t="s">
        <v>61</v>
      </c>
      <c r="C38" s="8" t="s">
        <v>32</v>
      </c>
      <c r="D38" s="8" t="s">
        <v>32</v>
      </c>
      <c r="E38" s="8" t="s">
        <v>32</v>
      </c>
      <c r="F38" s="8" t="s">
        <v>32</v>
      </c>
      <c r="G38" s="8" t="s">
        <v>32</v>
      </c>
    </row>
    <row r="39" spans="1:7" x14ac:dyDescent="0.35">
      <c r="A39" t="s">
        <v>38</v>
      </c>
      <c r="B39" t="s">
        <v>62</v>
      </c>
      <c r="C39" s="7">
        <v>15</v>
      </c>
      <c r="D39" s="7">
        <v>15</v>
      </c>
      <c r="E39" s="7">
        <v>10</v>
      </c>
      <c r="F39" s="7">
        <v>20</v>
      </c>
      <c r="G39" s="7">
        <v>15</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94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40</v>
      </c>
      <c r="D7" s="7">
        <v>35</v>
      </c>
      <c r="E7" s="7">
        <v>35</v>
      </c>
      <c r="F7" s="7">
        <v>40</v>
      </c>
      <c r="G7" s="7">
        <v>40</v>
      </c>
    </row>
    <row r="8" spans="1:7" x14ac:dyDescent="0.35">
      <c r="A8" t="s">
        <v>36</v>
      </c>
      <c r="B8" t="s">
        <v>37</v>
      </c>
      <c r="C8" s="7">
        <v>1490</v>
      </c>
      <c r="D8" s="7">
        <v>1520</v>
      </c>
      <c r="E8" s="7">
        <v>1210</v>
      </c>
      <c r="F8" s="7">
        <v>890</v>
      </c>
      <c r="G8" s="7">
        <v>575</v>
      </c>
    </row>
    <row r="9" spans="1:7" x14ac:dyDescent="0.35">
      <c r="A9" s="9" t="s">
        <v>38</v>
      </c>
      <c r="B9" s="9" t="s">
        <v>39</v>
      </c>
      <c r="C9" s="11">
        <v>25</v>
      </c>
      <c r="D9" s="11">
        <v>15</v>
      </c>
      <c r="E9" s="11">
        <v>20</v>
      </c>
      <c r="F9" s="11">
        <v>35</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7">
        <v>5</v>
      </c>
      <c r="E13" s="8" t="s">
        <v>32</v>
      </c>
      <c r="F13" s="8" t="s">
        <v>35</v>
      </c>
      <c r="G13" s="8" t="s">
        <v>32</v>
      </c>
    </row>
    <row r="14" spans="1:7" x14ac:dyDescent="0.35">
      <c r="A14" t="s">
        <v>33</v>
      </c>
      <c r="B14" t="s">
        <v>44</v>
      </c>
      <c r="C14" s="7">
        <v>10</v>
      </c>
      <c r="D14" s="8" t="s">
        <v>35</v>
      </c>
      <c r="E14" s="8" t="s">
        <v>35</v>
      </c>
      <c r="F14" s="8" t="s">
        <v>35</v>
      </c>
      <c r="G14" s="7">
        <v>10</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35</v>
      </c>
      <c r="D17" s="8" t="s">
        <v>32</v>
      </c>
      <c r="E17" s="8" t="s">
        <v>32</v>
      </c>
      <c r="F17" s="8" t="s">
        <v>35</v>
      </c>
      <c r="G17" s="7">
        <v>0</v>
      </c>
    </row>
    <row r="18" spans="1:7" x14ac:dyDescent="0.35">
      <c r="A18" t="s">
        <v>33</v>
      </c>
      <c r="B18" t="s">
        <v>48</v>
      </c>
      <c r="C18" s="8" t="s">
        <v>35</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15</v>
      </c>
      <c r="D20" s="7">
        <v>5</v>
      </c>
      <c r="E20" s="7">
        <v>10</v>
      </c>
      <c r="F20" s="8" t="s">
        <v>32</v>
      </c>
      <c r="G20" s="8" t="s">
        <v>35</v>
      </c>
    </row>
    <row r="21" spans="1:7" x14ac:dyDescent="0.35">
      <c r="A21" t="s">
        <v>33</v>
      </c>
      <c r="B21" t="s">
        <v>51</v>
      </c>
      <c r="C21" s="8" t="s">
        <v>32</v>
      </c>
      <c r="D21" s="8" t="s">
        <v>32</v>
      </c>
      <c r="E21" s="8" t="s">
        <v>32</v>
      </c>
      <c r="F21" s="8" t="s">
        <v>32</v>
      </c>
      <c r="G21" s="7">
        <v>0</v>
      </c>
    </row>
    <row r="22" spans="1:7" x14ac:dyDescent="0.35">
      <c r="A22" t="s">
        <v>33</v>
      </c>
      <c r="B22" t="s">
        <v>52</v>
      </c>
      <c r="C22" s="7">
        <v>5</v>
      </c>
      <c r="D22" s="7">
        <v>5</v>
      </c>
      <c r="E22" s="7">
        <v>5</v>
      </c>
      <c r="F22" s="7">
        <v>10</v>
      </c>
      <c r="G22" s="7">
        <v>15</v>
      </c>
    </row>
    <row r="23" spans="1:7" x14ac:dyDescent="0.35">
      <c r="A23" t="s">
        <v>33</v>
      </c>
      <c r="B23" t="s">
        <v>53</v>
      </c>
      <c r="C23" s="7">
        <v>15</v>
      </c>
      <c r="D23" s="7">
        <v>15</v>
      </c>
      <c r="E23" s="7">
        <v>15</v>
      </c>
      <c r="F23" s="7">
        <v>25</v>
      </c>
      <c r="G23" s="7">
        <v>10</v>
      </c>
    </row>
    <row r="24" spans="1:7" x14ac:dyDescent="0.35">
      <c r="A24" t="s">
        <v>36</v>
      </c>
      <c r="B24" t="s">
        <v>54</v>
      </c>
      <c r="C24" s="7">
        <v>140</v>
      </c>
      <c r="D24" s="7">
        <v>160</v>
      </c>
      <c r="E24" s="7">
        <v>150</v>
      </c>
      <c r="F24" s="7">
        <v>70</v>
      </c>
      <c r="G24" s="7">
        <v>50</v>
      </c>
    </row>
    <row r="25" spans="1:7" x14ac:dyDescent="0.35">
      <c r="A25" t="s">
        <v>36</v>
      </c>
      <c r="B25" t="s">
        <v>44</v>
      </c>
      <c r="C25" s="7">
        <v>225</v>
      </c>
      <c r="D25" s="7">
        <v>260</v>
      </c>
      <c r="E25" s="7">
        <v>275</v>
      </c>
      <c r="F25" s="7">
        <v>185</v>
      </c>
      <c r="G25" s="7">
        <v>140</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7">
        <v>20</v>
      </c>
      <c r="F27" s="8" t="s">
        <v>35</v>
      </c>
      <c r="G27" s="7">
        <v>20</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170</v>
      </c>
      <c r="D30" s="7">
        <v>120</v>
      </c>
      <c r="E30" s="7">
        <v>130</v>
      </c>
      <c r="F30" s="7">
        <v>80</v>
      </c>
      <c r="G30" s="7">
        <v>65</v>
      </c>
    </row>
    <row r="31" spans="1:7" x14ac:dyDescent="0.35">
      <c r="A31" t="s">
        <v>36</v>
      </c>
      <c r="B31" t="s">
        <v>48</v>
      </c>
      <c r="C31" s="7">
        <v>180</v>
      </c>
      <c r="D31" s="7">
        <v>195</v>
      </c>
      <c r="E31" s="7">
        <v>125</v>
      </c>
      <c r="F31" s="7">
        <v>125</v>
      </c>
      <c r="G31" s="7">
        <v>55</v>
      </c>
    </row>
    <row r="32" spans="1:7" x14ac:dyDescent="0.35">
      <c r="A32" t="s">
        <v>36</v>
      </c>
      <c r="B32" t="s">
        <v>57</v>
      </c>
      <c r="C32" s="7">
        <v>125</v>
      </c>
      <c r="D32" s="7">
        <v>125</v>
      </c>
      <c r="E32" s="7">
        <v>90</v>
      </c>
      <c r="F32" s="7">
        <v>120</v>
      </c>
      <c r="G32" s="7">
        <v>80</v>
      </c>
    </row>
    <row r="33" spans="1:7" x14ac:dyDescent="0.35">
      <c r="A33" t="s">
        <v>36</v>
      </c>
      <c r="B33" t="s">
        <v>58</v>
      </c>
      <c r="C33" s="8" t="s">
        <v>32</v>
      </c>
      <c r="D33" s="8" t="s">
        <v>32</v>
      </c>
      <c r="E33" s="8" t="s">
        <v>32</v>
      </c>
      <c r="F33" s="8" t="s">
        <v>32</v>
      </c>
      <c r="G33" s="8" t="s">
        <v>32</v>
      </c>
    </row>
    <row r="34" spans="1:7" x14ac:dyDescent="0.35">
      <c r="A34" t="s">
        <v>36</v>
      </c>
      <c r="B34" t="s">
        <v>59</v>
      </c>
      <c r="C34" s="7">
        <v>235</v>
      </c>
      <c r="D34" s="7">
        <v>210</v>
      </c>
      <c r="E34" s="7">
        <v>120</v>
      </c>
      <c r="F34" s="7">
        <v>75</v>
      </c>
      <c r="G34" s="7">
        <v>30</v>
      </c>
    </row>
    <row r="35" spans="1:7" x14ac:dyDescent="0.35">
      <c r="A35" t="s">
        <v>36</v>
      </c>
      <c r="B35" t="s">
        <v>51</v>
      </c>
      <c r="C35" s="7">
        <v>135</v>
      </c>
      <c r="D35" s="7">
        <v>230</v>
      </c>
      <c r="E35" s="7">
        <v>105</v>
      </c>
      <c r="F35" s="7">
        <v>130</v>
      </c>
      <c r="G35" s="7">
        <v>75</v>
      </c>
    </row>
    <row r="36" spans="1:7" x14ac:dyDescent="0.35">
      <c r="A36" t="s">
        <v>36</v>
      </c>
      <c r="B36" t="s">
        <v>60</v>
      </c>
      <c r="C36" s="8" t="s">
        <v>32</v>
      </c>
      <c r="D36" s="8" t="s">
        <v>32</v>
      </c>
      <c r="E36" s="8" t="s">
        <v>32</v>
      </c>
      <c r="F36" s="8" t="s">
        <v>32</v>
      </c>
      <c r="G36" s="8" t="s">
        <v>32</v>
      </c>
    </row>
    <row r="37" spans="1:7" x14ac:dyDescent="0.35">
      <c r="A37" t="s">
        <v>36</v>
      </c>
      <c r="B37" t="s">
        <v>52</v>
      </c>
      <c r="C37" s="7">
        <v>275</v>
      </c>
      <c r="D37" s="7">
        <v>220</v>
      </c>
      <c r="E37" s="7">
        <v>190</v>
      </c>
      <c r="F37" s="7">
        <v>95</v>
      </c>
      <c r="G37" s="7">
        <v>55</v>
      </c>
    </row>
    <row r="38" spans="1:7" x14ac:dyDescent="0.35">
      <c r="A38" t="s">
        <v>38</v>
      </c>
      <c r="B38" t="s">
        <v>61</v>
      </c>
      <c r="C38" s="7">
        <v>5</v>
      </c>
      <c r="D38" s="7">
        <v>5</v>
      </c>
      <c r="E38" s="8" t="s">
        <v>32</v>
      </c>
      <c r="F38" s="7">
        <v>15</v>
      </c>
      <c r="G38" s="8" t="s">
        <v>32</v>
      </c>
    </row>
    <row r="39" spans="1:7" x14ac:dyDescent="0.35">
      <c r="A39" t="s">
        <v>38</v>
      </c>
      <c r="B39" t="s">
        <v>62</v>
      </c>
      <c r="C39" s="7">
        <v>20</v>
      </c>
      <c r="D39" s="7">
        <v>10</v>
      </c>
      <c r="E39" s="7">
        <v>20</v>
      </c>
      <c r="F39" s="7">
        <v>20</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5</v>
      </c>
      <c r="D7" s="7">
        <v>95</v>
      </c>
      <c r="E7" s="7">
        <v>100</v>
      </c>
      <c r="F7" s="7">
        <v>120</v>
      </c>
      <c r="G7" s="7">
        <v>70</v>
      </c>
    </row>
    <row r="8" spans="1:7" x14ac:dyDescent="0.35">
      <c r="A8" t="s">
        <v>36</v>
      </c>
      <c r="B8" t="s">
        <v>37</v>
      </c>
      <c r="C8" s="7">
        <v>505</v>
      </c>
      <c r="D8" s="7">
        <v>485</v>
      </c>
      <c r="E8" s="7">
        <v>370</v>
      </c>
      <c r="F8" s="7">
        <v>380</v>
      </c>
      <c r="G8" s="7">
        <v>235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7">
        <v>85</v>
      </c>
      <c r="E11" s="7">
        <v>80</v>
      </c>
      <c r="F11" s="7">
        <v>100</v>
      </c>
      <c r="G11" s="7">
        <v>40</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35</v>
      </c>
      <c r="E14" s="8" t="s">
        <v>35</v>
      </c>
      <c r="F14" s="8" t="s">
        <v>35</v>
      </c>
      <c r="G14" s="8" t="s">
        <v>35</v>
      </c>
    </row>
    <row r="15" spans="1:7" x14ac:dyDescent="0.35">
      <c r="A15" t="s">
        <v>33</v>
      </c>
      <c r="B15" t="s">
        <v>45</v>
      </c>
      <c r="C15" s="8" t="s">
        <v>35</v>
      </c>
      <c r="D15" s="8" t="s">
        <v>32</v>
      </c>
      <c r="E15" s="7">
        <v>5</v>
      </c>
      <c r="F15" s="8" t="s">
        <v>32</v>
      </c>
      <c r="G15" s="8" t="s">
        <v>35</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35</v>
      </c>
      <c r="D18" s="8" t="s">
        <v>35</v>
      </c>
      <c r="E18" s="8" t="s">
        <v>35</v>
      </c>
      <c r="F18" s="7">
        <v>15</v>
      </c>
      <c r="G18" s="7">
        <v>20</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7">
        <v>0</v>
      </c>
      <c r="F21" s="8" t="s">
        <v>32</v>
      </c>
      <c r="G21" s="8" t="s">
        <v>32</v>
      </c>
    </row>
    <row r="22" spans="1:7" x14ac:dyDescent="0.35">
      <c r="A22" t="s">
        <v>33</v>
      </c>
      <c r="B22" t="s">
        <v>52</v>
      </c>
      <c r="C22" s="8" t="s">
        <v>35</v>
      </c>
      <c r="D22" s="8" t="s">
        <v>35</v>
      </c>
      <c r="E22" s="7">
        <v>10</v>
      </c>
      <c r="F22" s="8" t="s">
        <v>35</v>
      </c>
      <c r="G22" s="8" t="s">
        <v>35</v>
      </c>
    </row>
    <row r="23" spans="1:7" x14ac:dyDescent="0.35">
      <c r="A23" t="s">
        <v>33</v>
      </c>
      <c r="B23" t="s">
        <v>53</v>
      </c>
      <c r="C23" s="8" t="s">
        <v>32</v>
      </c>
      <c r="D23" s="8" t="s">
        <v>32</v>
      </c>
      <c r="E23" s="8" t="s">
        <v>32</v>
      </c>
      <c r="F23" s="8" t="s">
        <v>32</v>
      </c>
      <c r="G23" s="8" t="s">
        <v>32</v>
      </c>
    </row>
    <row r="24" spans="1:7" x14ac:dyDescent="0.35">
      <c r="A24" t="s">
        <v>36</v>
      </c>
      <c r="B24" t="s">
        <v>54</v>
      </c>
      <c r="C24" s="7">
        <v>50</v>
      </c>
      <c r="D24" s="7">
        <v>35</v>
      </c>
      <c r="E24" s="7">
        <v>15</v>
      </c>
      <c r="F24" s="7">
        <v>10</v>
      </c>
      <c r="G24" s="7">
        <v>10</v>
      </c>
    </row>
    <row r="25" spans="1:7" x14ac:dyDescent="0.35">
      <c r="A25" t="s">
        <v>36</v>
      </c>
      <c r="B25" t="s">
        <v>44</v>
      </c>
      <c r="C25" s="7">
        <v>15</v>
      </c>
      <c r="D25" s="7">
        <v>30</v>
      </c>
      <c r="E25" s="7">
        <v>20</v>
      </c>
      <c r="F25" s="7">
        <v>15</v>
      </c>
      <c r="G25" s="7">
        <v>15</v>
      </c>
    </row>
    <row r="26" spans="1:7" x14ac:dyDescent="0.35">
      <c r="A26" t="s">
        <v>36</v>
      </c>
      <c r="B26" t="s">
        <v>55</v>
      </c>
      <c r="C26" s="7">
        <v>30</v>
      </c>
      <c r="D26" s="7">
        <v>25</v>
      </c>
      <c r="E26" s="8" t="s">
        <v>32</v>
      </c>
      <c r="F26" s="8" t="s">
        <v>32</v>
      </c>
      <c r="G26" s="8" t="s">
        <v>32</v>
      </c>
    </row>
    <row r="27" spans="1:7" x14ac:dyDescent="0.35">
      <c r="A27" t="s">
        <v>36</v>
      </c>
      <c r="B27" t="s">
        <v>45</v>
      </c>
      <c r="C27" s="7">
        <v>20</v>
      </c>
      <c r="D27" s="7">
        <v>10</v>
      </c>
      <c r="E27" s="7">
        <v>20</v>
      </c>
      <c r="F27" s="7">
        <v>15</v>
      </c>
      <c r="G27" s="7">
        <v>40</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25</v>
      </c>
      <c r="D30" s="7">
        <v>15</v>
      </c>
      <c r="E30" s="7">
        <v>20</v>
      </c>
      <c r="F30" s="7">
        <v>15</v>
      </c>
      <c r="G30" s="7">
        <v>10</v>
      </c>
    </row>
    <row r="31" spans="1:7" x14ac:dyDescent="0.35">
      <c r="A31" t="s">
        <v>36</v>
      </c>
      <c r="B31" t="s">
        <v>48</v>
      </c>
      <c r="C31" s="7">
        <v>75</v>
      </c>
      <c r="D31" s="7">
        <v>60</v>
      </c>
      <c r="E31" s="7">
        <v>60</v>
      </c>
      <c r="F31" s="7">
        <v>50</v>
      </c>
      <c r="G31" s="7">
        <v>20</v>
      </c>
    </row>
    <row r="32" spans="1:7" x14ac:dyDescent="0.35">
      <c r="A32" t="s">
        <v>36</v>
      </c>
      <c r="B32" t="s">
        <v>57</v>
      </c>
      <c r="C32" s="7">
        <v>50</v>
      </c>
      <c r="D32" s="7">
        <v>50</v>
      </c>
      <c r="E32" s="7">
        <v>45</v>
      </c>
      <c r="F32" s="7">
        <v>65</v>
      </c>
      <c r="G32" s="7">
        <v>30</v>
      </c>
    </row>
    <row r="33" spans="1:7" x14ac:dyDescent="0.35">
      <c r="A33" t="s">
        <v>36</v>
      </c>
      <c r="B33" t="s">
        <v>58</v>
      </c>
      <c r="C33" s="8" t="s">
        <v>32</v>
      </c>
      <c r="D33" s="8" t="s">
        <v>32</v>
      </c>
      <c r="E33" s="8" t="s">
        <v>32</v>
      </c>
      <c r="F33" s="8" t="s">
        <v>32</v>
      </c>
      <c r="G33" s="8" t="s">
        <v>32</v>
      </c>
    </row>
    <row r="34" spans="1:7" x14ac:dyDescent="0.35">
      <c r="A34" t="s">
        <v>36</v>
      </c>
      <c r="B34" t="s">
        <v>59</v>
      </c>
      <c r="C34" s="7">
        <v>10</v>
      </c>
      <c r="D34" s="7">
        <v>10</v>
      </c>
      <c r="E34" s="8" t="s">
        <v>32</v>
      </c>
      <c r="F34" s="7">
        <v>5</v>
      </c>
      <c r="G34" s="8" t="s">
        <v>32</v>
      </c>
    </row>
    <row r="35" spans="1:7" x14ac:dyDescent="0.35">
      <c r="A35" t="s">
        <v>36</v>
      </c>
      <c r="B35" t="s">
        <v>51</v>
      </c>
      <c r="C35" s="7">
        <v>35</v>
      </c>
      <c r="D35" s="7">
        <v>70</v>
      </c>
      <c r="E35" s="7">
        <v>35</v>
      </c>
      <c r="F35" s="7">
        <v>40</v>
      </c>
      <c r="G35" s="7">
        <v>10</v>
      </c>
    </row>
    <row r="36" spans="1:7" x14ac:dyDescent="0.35">
      <c r="A36" t="s">
        <v>36</v>
      </c>
      <c r="B36" t="s">
        <v>60</v>
      </c>
      <c r="C36" s="8" t="s">
        <v>32</v>
      </c>
      <c r="D36" s="8" t="s">
        <v>32</v>
      </c>
      <c r="E36" s="8" t="s">
        <v>32</v>
      </c>
      <c r="F36" s="8" t="s">
        <v>32</v>
      </c>
      <c r="G36" s="8" t="s">
        <v>32</v>
      </c>
    </row>
    <row r="37" spans="1:7" x14ac:dyDescent="0.35">
      <c r="A37" t="s">
        <v>36</v>
      </c>
      <c r="B37" t="s">
        <v>52</v>
      </c>
      <c r="C37" s="7">
        <v>185</v>
      </c>
      <c r="D37" s="7">
        <v>180</v>
      </c>
      <c r="E37" s="7">
        <v>155</v>
      </c>
      <c r="F37" s="7">
        <v>165</v>
      </c>
      <c r="G37" s="7">
        <v>105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35</v>
      </c>
      <c r="D7" s="7">
        <v>35</v>
      </c>
      <c r="E7" s="7">
        <v>10</v>
      </c>
      <c r="F7" s="7">
        <v>15</v>
      </c>
      <c r="G7" s="7">
        <v>15</v>
      </c>
    </row>
    <row r="8" spans="1:7" x14ac:dyDescent="0.35">
      <c r="A8" t="s">
        <v>36</v>
      </c>
      <c r="B8" t="s">
        <v>37</v>
      </c>
      <c r="C8" s="7">
        <v>195</v>
      </c>
      <c r="D8" s="7">
        <v>225</v>
      </c>
      <c r="E8" s="7">
        <v>155</v>
      </c>
      <c r="F8" s="7">
        <v>115</v>
      </c>
      <c r="G8" s="7">
        <v>120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7">
        <v>10</v>
      </c>
      <c r="E11" s="7">
        <v>5</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8" t="s">
        <v>35</v>
      </c>
      <c r="E14" s="7">
        <v>0</v>
      </c>
      <c r="F14" s="7">
        <v>5</v>
      </c>
      <c r="G14" s="8" t="s">
        <v>35</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7">
        <v>25</v>
      </c>
      <c r="D20" s="7">
        <v>5</v>
      </c>
      <c r="E20" s="8" t="s">
        <v>32</v>
      </c>
      <c r="F20" s="7">
        <v>5</v>
      </c>
      <c r="G20" s="8" t="s">
        <v>35</v>
      </c>
    </row>
    <row r="21" spans="1:7" x14ac:dyDescent="0.35">
      <c r="A21" t="s">
        <v>33</v>
      </c>
      <c r="B21" t="s">
        <v>51</v>
      </c>
      <c r="C21" s="8" t="s">
        <v>32</v>
      </c>
      <c r="D21" s="8" t="s">
        <v>32</v>
      </c>
      <c r="E21" s="8" t="s">
        <v>32</v>
      </c>
      <c r="F21" s="8" t="s">
        <v>32</v>
      </c>
      <c r="G21" s="8" t="s">
        <v>32</v>
      </c>
    </row>
    <row r="22" spans="1:7" x14ac:dyDescent="0.35">
      <c r="A22" t="s">
        <v>33</v>
      </c>
      <c r="B22" t="s">
        <v>52</v>
      </c>
      <c r="C22" s="7">
        <v>10</v>
      </c>
      <c r="D22" s="7">
        <v>15</v>
      </c>
      <c r="E22" s="8" t="s">
        <v>35</v>
      </c>
      <c r="F22" s="8" t="s">
        <v>35</v>
      </c>
      <c r="G22" s="7">
        <v>10</v>
      </c>
    </row>
    <row r="23" spans="1:7" x14ac:dyDescent="0.35">
      <c r="A23" t="s">
        <v>33</v>
      </c>
      <c r="B23" t="s">
        <v>53</v>
      </c>
      <c r="C23" s="8" t="s">
        <v>32</v>
      </c>
      <c r="D23" s="8" t="s">
        <v>32</v>
      </c>
      <c r="E23" s="8" t="s">
        <v>32</v>
      </c>
      <c r="F23" s="8" t="s">
        <v>32</v>
      </c>
      <c r="G23" s="8" t="s">
        <v>32</v>
      </c>
    </row>
    <row r="24" spans="1:7" x14ac:dyDescent="0.35">
      <c r="A24" t="s">
        <v>36</v>
      </c>
      <c r="B24" t="s">
        <v>54</v>
      </c>
      <c r="C24" s="7">
        <v>20</v>
      </c>
      <c r="D24" s="8" t="s">
        <v>32</v>
      </c>
      <c r="E24" s="8" t="s">
        <v>32</v>
      </c>
      <c r="F24" s="8" t="s">
        <v>32</v>
      </c>
      <c r="G24" s="8" t="s">
        <v>32</v>
      </c>
    </row>
    <row r="25" spans="1:7" x14ac:dyDescent="0.35">
      <c r="A25" t="s">
        <v>36</v>
      </c>
      <c r="B25" t="s">
        <v>44</v>
      </c>
      <c r="C25" s="7">
        <v>15</v>
      </c>
      <c r="D25" s="7">
        <v>40</v>
      </c>
      <c r="E25" s="7">
        <v>50</v>
      </c>
      <c r="F25" s="7">
        <v>15</v>
      </c>
      <c r="G25" s="7">
        <v>35</v>
      </c>
    </row>
    <row r="26" spans="1:7" x14ac:dyDescent="0.35">
      <c r="A26" t="s">
        <v>36</v>
      </c>
      <c r="B26" t="s">
        <v>55</v>
      </c>
      <c r="C26" s="8" t="s">
        <v>32</v>
      </c>
      <c r="D26" s="8" t="s">
        <v>35</v>
      </c>
      <c r="E26" s="8" t="s">
        <v>35</v>
      </c>
      <c r="F26" s="7">
        <v>5</v>
      </c>
      <c r="G26" s="8" t="s">
        <v>35</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50</v>
      </c>
      <c r="D30" s="7">
        <v>25</v>
      </c>
      <c r="E30" s="7">
        <v>20</v>
      </c>
      <c r="F30" s="7">
        <v>10</v>
      </c>
      <c r="G30" s="7">
        <v>10</v>
      </c>
    </row>
    <row r="31" spans="1:7" x14ac:dyDescent="0.35">
      <c r="A31" t="s">
        <v>36</v>
      </c>
      <c r="B31" t="s">
        <v>48</v>
      </c>
      <c r="C31" s="8" t="s">
        <v>32</v>
      </c>
      <c r="D31" s="8" t="s">
        <v>32</v>
      </c>
      <c r="E31" s="8" t="s">
        <v>32</v>
      </c>
      <c r="F31" s="8" t="s">
        <v>32</v>
      </c>
      <c r="G31" s="8" t="s">
        <v>32</v>
      </c>
    </row>
    <row r="32" spans="1:7" x14ac:dyDescent="0.35">
      <c r="A32" t="s">
        <v>36</v>
      </c>
      <c r="B32" t="s">
        <v>57</v>
      </c>
      <c r="C32" s="7">
        <v>10</v>
      </c>
      <c r="D32" s="7">
        <v>10</v>
      </c>
      <c r="E32" s="7">
        <v>10</v>
      </c>
      <c r="F32" s="7">
        <v>10</v>
      </c>
      <c r="G32" s="7">
        <v>0</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8" t="s">
        <v>32</v>
      </c>
      <c r="D35" s="8" t="s">
        <v>32</v>
      </c>
      <c r="E35" s="8" t="s">
        <v>32</v>
      </c>
      <c r="F35" s="8" t="s">
        <v>32</v>
      </c>
      <c r="G35" s="8" t="s">
        <v>32</v>
      </c>
    </row>
    <row r="36" spans="1:7" x14ac:dyDescent="0.35">
      <c r="A36" t="s">
        <v>36</v>
      </c>
      <c r="B36" t="s">
        <v>60</v>
      </c>
      <c r="C36" s="8" t="s">
        <v>32</v>
      </c>
      <c r="D36" s="8" t="s">
        <v>32</v>
      </c>
      <c r="E36" s="8" t="s">
        <v>32</v>
      </c>
      <c r="F36" s="8" t="s">
        <v>32</v>
      </c>
      <c r="G36" s="8" t="s">
        <v>32</v>
      </c>
    </row>
    <row r="37" spans="1:7" x14ac:dyDescent="0.35">
      <c r="A37" t="s">
        <v>36</v>
      </c>
      <c r="B37" t="s">
        <v>52</v>
      </c>
      <c r="C37" s="7">
        <v>100</v>
      </c>
      <c r="D37" s="7">
        <v>145</v>
      </c>
      <c r="E37" s="7">
        <v>70</v>
      </c>
      <c r="F37" s="7">
        <v>75</v>
      </c>
      <c r="G37" s="7">
        <v>70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8" t="s">
        <v>35</v>
      </c>
      <c r="D7" s="8" t="s">
        <v>35</v>
      </c>
      <c r="E7" s="7">
        <v>20</v>
      </c>
      <c r="F7" s="7">
        <v>10</v>
      </c>
      <c r="G7" s="7">
        <v>10</v>
      </c>
    </row>
    <row r="8" spans="1:7" x14ac:dyDescent="0.35">
      <c r="A8" t="s">
        <v>36</v>
      </c>
      <c r="B8" t="s">
        <v>37</v>
      </c>
      <c r="C8" s="7">
        <v>70</v>
      </c>
      <c r="D8" s="7">
        <v>35</v>
      </c>
      <c r="E8" s="7">
        <v>55</v>
      </c>
      <c r="F8" s="7">
        <v>40</v>
      </c>
      <c r="G8" s="7">
        <v>35</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35</v>
      </c>
    </row>
    <row r="17" spans="1:7" x14ac:dyDescent="0.35">
      <c r="A17" t="s">
        <v>33</v>
      </c>
      <c r="B17" t="s">
        <v>47</v>
      </c>
      <c r="C17" s="8" t="s">
        <v>32</v>
      </c>
      <c r="D17" s="8" t="s">
        <v>32</v>
      </c>
      <c r="E17" s="7">
        <v>0</v>
      </c>
      <c r="F17" s="8" t="s">
        <v>32</v>
      </c>
      <c r="G17" s="8" t="s">
        <v>32</v>
      </c>
    </row>
    <row r="18" spans="1:7" x14ac:dyDescent="0.35">
      <c r="A18" t="s">
        <v>33</v>
      </c>
      <c r="B18" t="s">
        <v>48</v>
      </c>
      <c r="C18" s="8" t="s">
        <v>32</v>
      </c>
      <c r="D18" s="8" t="s">
        <v>32</v>
      </c>
      <c r="E18" s="7">
        <v>15</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7">
        <v>0</v>
      </c>
    </row>
    <row r="21" spans="1:7" x14ac:dyDescent="0.35">
      <c r="A21" t="s">
        <v>33</v>
      </c>
      <c r="B21" t="s">
        <v>51</v>
      </c>
      <c r="C21" s="8" t="s">
        <v>32</v>
      </c>
      <c r="D21" s="7">
        <v>0</v>
      </c>
      <c r="E21" s="8" t="s">
        <v>32</v>
      </c>
      <c r="F21" s="8" t="s">
        <v>32</v>
      </c>
      <c r="G21" s="8" t="s">
        <v>32</v>
      </c>
    </row>
    <row r="22" spans="1:7" x14ac:dyDescent="0.35">
      <c r="A22" t="s">
        <v>33</v>
      </c>
      <c r="B22" t="s">
        <v>52</v>
      </c>
      <c r="C22" s="7">
        <v>0</v>
      </c>
      <c r="D22" s="8" t="s">
        <v>32</v>
      </c>
      <c r="E22" s="8" t="s">
        <v>35</v>
      </c>
      <c r="F22" s="7">
        <v>10</v>
      </c>
      <c r="G22" s="7">
        <v>10</v>
      </c>
    </row>
    <row r="23" spans="1:7" x14ac:dyDescent="0.35">
      <c r="A23" t="s">
        <v>33</v>
      </c>
      <c r="B23" t="s">
        <v>53</v>
      </c>
      <c r="C23" s="8" t="s">
        <v>35</v>
      </c>
      <c r="D23" s="8" t="s">
        <v>35</v>
      </c>
      <c r="E23" s="8" t="s">
        <v>32</v>
      </c>
      <c r="F23" s="8" t="s">
        <v>32</v>
      </c>
      <c r="G23" s="8" t="s">
        <v>32</v>
      </c>
    </row>
    <row r="24" spans="1:7" x14ac:dyDescent="0.35">
      <c r="A24" t="s">
        <v>36</v>
      </c>
      <c r="B24" t="s">
        <v>54</v>
      </c>
      <c r="C24" s="7">
        <v>20</v>
      </c>
      <c r="D24" s="7">
        <v>5</v>
      </c>
      <c r="E24" s="7">
        <v>10</v>
      </c>
      <c r="F24" s="8" t="s">
        <v>32</v>
      </c>
      <c r="G24" s="8" t="s">
        <v>32</v>
      </c>
    </row>
    <row r="25" spans="1:7" x14ac:dyDescent="0.35">
      <c r="A25" t="s">
        <v>36</v>
      </c>
      <c r="B25" t="s">
        <v>44</v>
      </c>
      <c r="C25" s="8" t="s">
        <v>32</v>
      </c>
      <c r="D25" s="8" t="s">
        <v>32</v>
      </c>
      <c r="E25" s="8" t="s">
        <v>32</v>
      </c>
      <c r="F25" s="8" t="s">
        <v>32</v>
      </c>
      <c r="G25" s="8" t="s">
        <v>32</v>
      </c>
    </row>
    <row r="26" spans="1:7" x14ac:dyDescent="0.35">
      <c r="A26" t="s">
        <v>36</v>
      </c>
      <c r="B26" t="s">
        <v>55</v>
      </c>
      <c r="C26" s="8" t="s">
        <v>32</v>
      </c>
      <c r="D26" s="8" t="s">
        <v>32</v>
      </c>
      <c r="E26" s="8" t="s">
        <v>32</v>
      </c>
      <c r="F26" s="8" t="s">
        <v>32</v>
      </c>
      <c r="G26" s="8" t="s">
        <v>32</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7">
        <v>0</v>
      </c>
      <c r="G29" s="8" t="s">
        <v>32</v>
      </c>
    </row>
    <row r="30" spans="1:7" x14ac:dyDescent="0.35">
      <c r="A30" t="s">
        <v>36</v>
      </c>
      <c r="B30" t="s">
        <v>47</v>
      </c>
      <c r="C30" s="8" t="s">
        <v>32</v>
      </c>
      <c r="D30" s="8" t="s">
        <v>32</v>
      </c>
      <c r="E30" s="8" t="s">
        <v>32</v>
      </c>
      <c r="F30" s="8" t="s">
        <v>35</v>
      </c>
      <c r="G30" s="7">
        <v>5</v>
      </c>
    </row>
    <row r="31" spans="1:7" x14ac:dyDescent="0.35">
      <c r="A31" t="s">
        <v>36</v>
      </c>
      <c r="B31" t="s">
        <v>48</v>
      </c>
      <c r="C31" s="7">
        <v>15</v>
      </c>
      <c r="D31" s="7">
        <v>10</v>
      </c>
      <c r="E31" s="7">
        <v>10</v>
      </c>
      <c r="F31" s="8" t="s">
        <v>32</v>
      </c>
      <c r="G31" s="8" t="s">
        <v>32</v>
      </c>
    </row>
    <row r="32" spans="1:7" x14ac:dyDescent="0.35">
      <c r="A32" t="s">
        <v>36</v>
      </c>
      <c r="B32" t="s">
        <v>57</v>
      </c>
      <c r="C32" s="8" t="s">
        <v>35</v>
      </c>
      <c r="D32" s="8" t="s">
        <v>32</v>
      </c>
      <c r="E32" s="8" t="s">
        <v>32</v>
      </c>
      <c r="F32" s="8" t="s">
        <v>32</v>
      </c>
      <c r="G32" s="7">
        <v>5</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15</v>
      </c>
      <c r="D35" s="7">
        <v>10</v>
      </c>
      <c r="E35" s="7">
        <v>15</v>
      </c>
      <c r="F35" s="7">
        <v>15</v>
      </c>
      <c r="G35" s="7">
        <v>15</v>
      </c>
    </row>
    <row r="36" spans="1:7" x14ac:dyDescent="0.35">
      <c r="A36" t="s">
        <v>36</v>
      </c>
      <c r="B36" t="s">
        <v>60</v>
      </c>
      <c r="C36" s="8" t="s">
        <v>32</v>
      </c>
      <c r="D36" s="8" t="s">
        <v>32</v>
      </c>
      <c r="E36" s="8" t="s">
        <v>32</v>
      </c>
      <c r="F36" s="8" t="s">
        <v>32</v>
      </c>
      <c r="G36" s="8" t="s">
        <v>32</v>
      </c>
    </row>
    <row r="37" spans="1:7" x14ac:dyDescent="0.35">
      <c r="A37" t="s">
        <v>36</v>
      </c>
      <c r="B37" t="s">
        <v>52</v>
      </c>
      <c r="C37" s="7">
        <v>15</v>
      </c>
      <c r="D37" s="7">
        <v>5</v>
      </c>
      <c r="E37" s="7">
        <v>25</v>
      </c>
      <c r="F37" s="7">
        <v>20</v>
      </c>
      <c r="G37" s="7">
        <v>10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7">
        <v>5</v>
      </c>
      <c r="E6" s="8" t="s">
        <v>35</v>
      </c>
      <c r="F6" s="7">
        <v>5</v>
      </c>
      <c r="G6" s="7">
        <v>5</v>
      </c>
    </row>
    <row r="7" spans="1:7" x14ac:dyDescent="0.35">
      <c r="A7" t="s">
        <v>33</v>
      </c>
      <c r="B7" t="s">
        <v>34</v>
      </c>
      <c r="C7" s="7">
        <v>45</v>
      </c>
      <c r="D7" s="7">
        <v>55</v>
      </c>
      <c r="E7" s="7">
        <v>50</v>
      </c>
      <c r="F7" s="7">
        <v>55</v>
      </c>
      <c r="G7" s="7">
        <v>100</v>
      </c>
    </row>
    <row r="8" spans="1:7" x14ac:dyDescent="0.35">
      <c r="A8" t="s">
        <v>36</v>
      </c>
      <c r="B8" t="s">
        <v>37</v>
      </c>
      <c r="C8" s="7">
        <v>1250</v>
      </c>
      <c r="D8" s="7">
        <v>1300</v>
      </c>
      <c r="E8" s="7">
        <v>1265</v>
      </c>
      <c r="F8" s="7">
        <v>995</v>
      </c>
      <c r="G8" s="7">
        <v>760</v>
      </c>
    </row>
    <row r="9" spans="1:7" x14ac:dyDescent="0.35">
      <c r="A9" s="9" t="s">
        <v>38</v>
      </c>
      <c r="B9" s="9" t="s">
        <v>39</v>
      </c>
      <c r="C9" s="11">
        <v>20</v>
      </c>
      <c r="D9" s="11">
        <v>20</v>
      </c>
      <c r="E9" s="11">
        <v>10</v>
      </c>
      <c r="F9" s="10" t="s">
        <v>32</v>
      </c>
      <c r="G9" s="10" t="s">
        <v>32</v>
      </c>
    </row>
    <row r="10" spans="1:7" x14ac:dyDescent="0.35">
      <c r="A10" t="s">
        <v>30</v>
      </c>
      <c r="B10" t="s">
        <v>40</v>
      </c>
      <c r="C10" s="8" t="s">
        <v>32</v>
      </c>
      <c r="D10" s="7">
        <v>5</v>
      </c>
      <c r="E10" s="8" t="s">
        <v>35</v>
      </c>
      <c r="F10" s="7">
        <v>5</v>
      </c>
      <c r="G10" s="7">
        <v>5</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35</v>
      </c>
      <c r="D14" s="8" t="s">
        <v>35</v>
      </c>
      <c r="E14" s="7">
        <v>5</v>
      </c>
      <c r="F14" s="7">
        <v>5</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7">
        <v>10</v>
      </c>
      <c r="F17" s="8" t="s">
        <v>35</v>
      </c>
      <c r="G17" s="7">
        <v>15</v>
      </c>
    </row>
    <row r="18" spans="1:7" x14ac:dyDescent="0.35">
      <c r="A18" t="s">
        <v>33</v>
      </c>
      <c r="B18" t="s">
        <v>48</v>
      </c>
      <c r="C18" s="7">
        <v>10</v>
      </c>
      <c r="D18" s="7">
        <v>5</v>
      </c>
      <c r="E18" s="8" t="s">
        <v>35</v>
      </c>
      <c r="F18" s="7">
        <v>5</v>
      </c>
      <c r="G18" s="8" t="s">
        <v>32</v>
      </c>
    </row>
    <row r="19" spans="1:7" x14ac:dyDescent="0.35">
      <c r="A19" t="s">
        <v>33</v>
      </c>
      <c r="B19" t="s">
        <v>49</v>
      </c>
      <c r="C19" s="8" t="s">
        <v>32</v>
      </c>
      <c r="D19" s="8" t="s">
        <v>32</v>
      </c>
      <c r="E19" s="8" t="s">
        <v>32</v>
      </c>
      <c r="F19" s="8" t="s">
        <v>32</v>
      </c>
      <c r="G19" s="8" t="s">
        <v>32</v>
      </c>
    </row>
    <row r="20" spans="1:7" x14ac:dyDescent="0.35">
      <c r="A20" t="s">
        <v>33</v>
      </c>
      <c r="B20" t="s">
        <v>50</v>
      </c>
      <c r="C20" s="7">
        <v>10</v>
      </c>
      <c r="D20" s="7">
        <v>5</v>
      </c>
      <c r="E20" s="7">
        <v>5</v>
      </c>
      <c r="F20" s="7">
        <v>10</v>
      </c>
      <c r="G20" s="7">
        <v>5</v>
      </c>
    </row>
    <row r="21" spans="1:7" x14ac:dyDescent="0.35">
      <c r="A21" t="s">
        <v>33</v>
      </c>
      <c r="B21" t="s">
        <v>51</v>
      </c>
      <c r="C21" s="8" t="s">
        <v>35</v>
      </c>
      <c r="D21" s="7">
        <v>15</v>
      </c>
      <c r="E21" s="8" t="s">
        <v>35</v>
      </c>
      <c r="F21" s="7">
        <v>5</v>
      </c>
      <c r="G21" s="7">
        <v>10</v>
      </c>
    </row>
    <row r="22" spans="1:7" x14ac:dyDescent="0.35">
      <c r="A22" t="s">
        <v>33</v>
      </c>
      <c r="B22" t="s">
        <v>52</v>
      </c>
      <c r="C22" s="7">
        <v>25</v>
      </c>
      <c r="D22" s="7">
        <v>30</v>
      </c>
      <c r="E22" s="7">
        <v>30</v>
      </c>
      <c r="F22" s="7">
        <v>25</v>
      </c>
      <c r="G22" s="7">
        <v>70</v>
      </c>
    </row>
    <row r="23" spans="1:7" x14ac:dyDescent="0.35">
      <c r="A23" t="s">
        <v>33</v>
      </c>
      <c r="B23" t="s">
        <v>53</v>
      </c>
      <c r="C23" s="8" t="s">
        <v>32</v>
      </c>
      <c r="D23" s="8" t="s">
        <v>32</v>
      </c>
      <c r="E23" s="8" t="s">
        <v>32</v>
      </c>
      <c r="F23" s="8" t="s">
        <v>32</v>
      </c>
      <c r="G23" s="8" t="s">
        <v>32</v>
      </c>
    </row>
    <row r="24" spans="1:7" x14ac:dyDescent="0.35">
      <c r="A24" t="s">
        <v>36</v>
      </c>
      <c r="B24" t="s">
        <v>54</v>
      </c>
      <c r="C24" s="7">
        <v>70</v>
      </c>
      <c r="D24" s="7">
        <v>75</v>
      </c>
      <c r="E24" s="7">
        <v>80</v>
      </c>
      <c r="F24" s="7">
        <v>70</v>
      </c>
      <c r="G24" s="7">
        <v>35</v>
      </c>
    </row>
    <row r="25" spans="1:7" x14ac:dyDescent="0.35">
      <c r="A25" t="s">
        <v>36</v>
      </c>
      <c r="B25" t="s">
        <v>44</v>
      </c>
      <c r="C25" s="7">
        <v>100</v>
      </c>
      <c r="D25" s="7">
        <v>75</v>
      </c>
      <c r="E25" s="7">
        <v>70</v>
      </c>
      <c r="F25" s="7">
        <v>75</v>
      </c>
      <c r="G25" s="7">
        <v>50</v>
      </c>
    </row>
    <row r="26" spans="1:7" x14ac:dyDescent="0.35">
      <c r="A26" t="s">
        <v>36</v>
      </c>
      <c r="B26" t="s">
        <v>55</v>
      </c>
      <c r="C26" s="7">
        <v>40</v>
      </c>
      <c r="D26" s="7">
        <v>50</v>
      </c>
      <c r="E26" s="7">
        <v>50</v>
      </c>
      <c r="F26" s="7">
        <v>15</v>
      </c>
      <c r="G26" s="7">
        <v>5</v>
      </c>
    </row>
    <row r="27" spans="1:7" x14ac:dyDescent="0.35">
      <c r="A27" t="s">
        <v>36</v>
      </c>
      <c r="B27" t="s">
        <v>45</v>
      </c>
      <c r="C27" s="8" t="s">
        <v>32</v>
      </c>
      <c r="D27" s="8" t="s">
        <v>32</v>
      </c>
      <c r="E27" s="8" t="s">
        <v>32</v>
      </c>
      <c r="F27" s="8" t="s">
        <v>32</v>
      </c>
      <c r="G27" s="8" t="s">
        <v>32</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230</v>
      </c>
      <c r="D30" s="7">
        <v>265</v>
      </c>
      <c r="E30" s="7">
        <v>265</v>
      </c>
      <c r="F30" s="7">
        <v>170</v>
      </c>
      <c r="G30" s="7">
        <v>175</v>
      </c>
    </row>
    <row r="31" spans="1:7" x14ac:dyDescent="0.35">
      <c r="A31" t="s">
        <v>36</v>
      </c>
      <c r="B31" t="s">
        <v>48</v>
      </c>
      <c r="C31" s="7">
        <v>95</v>
      </c>
      <c r="D31" s="7">
        <v>75</v>
      </c>
      <c r="E31" s="7">
        <v>30</v>
      </c>
      <c r="F31" s="7">
        <v>40</v>
      </c>
      <c r="G31" s="7">
        <v>10</v>
      </c>
    </row>
    <row r="32" spans="1:7" x14ac:dyDescent="0.35">
      <c r="A32" t="s">
        <v>36</v>
      </c>
      <c r="B32" t="s">
        <v>57</v>
      </c>
      <c r="C32" s="7">
        <v>330</v>
      </c>
      <c r="D32" s="7">
        <v>345</v>
      </c>
      <c r="E32" s="7">
        <v>355</v>
      </c>
      <c r="F32" s="7">
        <v>235</v>
      </c>
      <c r="G32" s="7">
        <v>195</v>
      </c>
    </row>
    <row r="33" spans="1:7" x14ac:dyDescent="0.35">
      <c r="A33" t="s">
        <v>36</v>
      </c>
      <c r="B33" t="s">
        <v>58</v>
      </c>
      <c r="C33" s="8" t="s">
        <v>32</v>
      </c>
      <c r="D33" s="8" t="s">
        <v>32</v>
      </c>
      <c r="E33" s="8" t="s">
        <v>32</v>
      </c>
      <c r="F33" s="8" t="s">
        <v>32</v>
      </c>
      <c r="G33" s="8" t="s">
        <v>32</v>
      </c>
    </row>
    <row r="34" spans="1:7" x14ac:dyDescent="0.35">
      <c r="A34" t="s">
        <v>36</v>
      </c>
      <c r="B34" t="s">
        <v>59</v>
      </c>
      <c r="C34" s="7">
        <v>30</v>
      </c>
      <c r="D34" s="7">
        <v>40</v>
      </c>
      <c r="E34" s="7">
        <v>30</v>
      </c>
      <c r="F34" s="7">
        <v>50</v>
      </c>
      <c r="G34" s="7">
        <v>40</v>
      </c>
    </row>
    <row r="35" spans="1:7" x14ac:dyDescent="0.35">
      <c r="A35" t="s">
        <v>36</v>
      </c>
      <c r="B35" t="s">
        <v>51</v>
      </c>
      <c r="C35" s="7">
        <v>55</v>
      </c>
      <c r="D35" s="7">
        <v>45</v>
      </c>
      <c r="E35" s="7">
        <v>85</v>
      </c>
      <c r="F35" s="7">
        <v>65</v>
      </c>
      <c r="G35" s="7">
        <v>35</v>
      </c>
    </row>
    <row r="36" spans="1:7" x14ac:dyDescent="0.35">
      <c r="A36" t="s">
        <v>36</v>
      </c>
      <c r="B36" t="s">
        <v>60</v>
      </c>
      <c r="C36" s="8" t="s">
        <v>32</v>
      </c>
      <c r="D36" s="8" t="s">
        <v>32</v>
      </c>
      <c r="E36" s="8" t="s">
        <v>32</v>
      </c>
      <c r="F36" s="8" t="s">
        <v>32</v>
      </c>
      <c r="G36" s="8" t="s">
        <v>32</v>
      </c>
    </row>
    <row r="37" spans="1:7" x14ac:dyDescent="0.35">
      <c r="A37" t="s">
        <v>36</v>
      </c>
      <c r="B37" t="s">
        <v>52</v>
      </c>
      <c r="C37" s="7">
        <v>300</v>
      </c>
      <c r="D37" s="7">
        <v>335</v>
      </c>
      <c r="E37" s="7">
        <v>295</v>
      </c>
      <c r="F37" s="7">
        <v>275</v>
      </c>
      <c r="G37" s="7">
        <v>220</v>
      </c>
    </row>
    <row r="38" spans="1:7" x14ac:dyDescent="0.35">
      <c r="A38" t="s">
        <v>38</v>
      </c>
      <c r="B38" t="s">
        <v>61</v>
      </c>
      <c r="C38" s="8" t="s">
        <v>32</v>
      </c>
      <c r="D38" s="8" t="s">
        <v>32</v>
      </c>
      <c r="E38" s="8" t="s">
        <v>32</v>
      </c>
      <c r="F38" s="8" t="s">
        <v>32</v>
      </c>
      <c r="G38" s="8" t="s">
        <v>32</v>
      </c>
    </row>
    <row r="39" spans="1:7" x14ac:dyDescent="0.35">
      <c r="A39" t="s">
        <v>38</v>
      </c>
      <c r="B39" t="s">
        <v>62</v>
      </c>
      <c r="C39" s="7">
        <v>20</v>
      </c>
      <c r="D39" s="7">
        <v>20</v>
      </c>
      <c r="E39" s="7">
        <v>10</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7">
        <v>10</v>
      </c>
      <c r="D7" s="7">
        <v>10</v>
      </c>
      <c r="E7" s="8" t="s">
        <v>35</v>
      </c>
      <c r="F7" s="7">
        <v>10</v>
      </c>
      <c r="G7" s="7">
        <v>5</v>
      </c>
    </row>
    <row r="8" spans="1:7" x14ac:dyDescent="0.35">
      <c r="A8" t="s">
        <v>36</v>
      </c>
      <c r="B8" t="s">
        <v>37</v>
      </c>
      <c r="C8" s="7">
        <v>95</v>
      </c>
      <c r="D8" s="7">
        <v>110</v>
      </c>
      <c r="E8" s="7">
        <v>55</v>
      </c>
      <c r="F8" s="7">
        <v>40</v>
      </c>
      <c r="G8" s="7">
        <v>50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35</v>
      </c>
      <c r="D11" s="7">
        <v>5</v>
      </c>
      <c r="E11" s="8" t="s">
        <v>35</v>
      </c>
      <c r="F11" s="7">
        <v>10</v>
      </c>
      <c r="G11" s="7">
        <v>5</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7">
        <v>0</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35</v>
      </c>
      <c r="D18" s="8" t="s">
        <v>35</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8" t="s">
        <v>32</v>
      </c>
    </row>
    <row r="21" spans="1:7" x14ac:dyDescent="0.35">
      <c r="A21" t="s">
        <v>33</v>
      </c>
      <c r="B21" t="s">
        <v>51</v>
      </c>
      <c r="C21" s="8" t="s">
        <v>32</v>
      </c>
      <c r="D21" s="8" t="s">
        <v>32</v>
      </c>
      <c r="E21" s="8" t="s">
        <v>32</v>
      </c>
      <c r="F21" s="8" t="s">
        <v>32</v>
      </c>
      <c r="G21" s="8" t="s">
        <v>32</v>
      </c>
    </row>
    <row r="22" spans="1:7" x14ac:dyDescent="0.35">
      <c r="A22" t="s">
        <v>33</v>
      </c>
      <c r="B22" t="s">
        <v>52</v>
      </c>
      <c r="C22" s="8" t="s">
        <v>35</v>
      </c>
      <c r="D22" s="8" t="s">
        <v>35</v>
      </c>
      <c r="E22" s="7">
        <v>0</v>
      </c>
      <c r="F22" s="8" t="s">
        <v>32</v>
      </c>
      <c r="G22" s="8" t="s">
        <v>35</v>
      </c>
    </row>
    <row r="23" spans="1:7" x14ac:dyDescent="0.35">
      <c r="A23" t="s">
        <v>33</v>
      </c>
      <c r="B23" t="s">
        <v>53</v>
      </c>
      <c r="C23" s="8" t="s">
        <v>32</v>
      </c>
      <c r="D23" s="8" t="s">
        <v>32</v>
      </c>
      <c r="E23" s="8" t="s">
        <v>32</v>
      </c>
      <c r="F23" s="8" t="s">
        <v>32</v>
      </c>
      <c r="G23" s="8" t="s">
        <v>32</v>
      </c>
    </row>
    <row r="24" spans="1:7" x14ac:dyDescent="0.35">
      <c r="A24" t="s">
        <v>36</v>
      </c>
      <c r="B24" t="s">
        <v>54</v>
      </c>
      <c r="C24" s="7">
        <v>10</v>
      </c>
      <c r="D24" s="7">
        <v>25</v>
      </c>
      <c r="E24" s="7">
        <v>10</v>
      </c>
      <c r="F24" s="7">
        <v>5</v>
      </c>
      <c r="G24" s="8" t="s">
        <v>32</v>
      </c>
    </row>
    <row r="25" spans="1:7" x14ac:dyDescent="0.35">
      <c r="A25" t="s">
        <v>36</v>
      </c>
      <c r="B25" t="s">
        <v>44</v>
      </c>
      <c r="C25" s="7">
        <v>15</v>
      </c>
      <c r="D25" s="7">
        <v>10</v>
      </c>
      <c r="E25" s="8" t="s">
        <v>35</v>
      </c>
      <c r="F25" s="7">
        <v>10</v>
      </c>
      <c r="G25" s="7">
        <v>15</v>
      </c>
    </row>
    <row r="26" spans="1:7" x14ac:dyDescent="0.35">
      <c r="A26" t="s">
        <v>36</v>
      </c>
      <c r="B26" t="s">
        <v>55</v>
      </c>
      <c r="C26" s="8" t="s">
        <v>32</v>
      </c>
      <c r="D26" s="8" t="s">
        <v>32</v>
      </c>
      <c r="E26" s="8" t="s">
        <v>32</v>
      </c>
      <c r="F26" s="8" t="s">
        <v>32</v>
      </c>
      <c r="G26" s="8" t="s">
        <v>32</v>
      </c>
    </row>
    <row r="27" spans="1:7" x14ac:dyDescent="0.35">
      <c r="A27" t="s">
        <v>36</v>
      </c>
      <c r="B27" t="s">
        <v>45</v>
      </c>
      <c r="C27" s="7">
        <v>20</v>
      </c>
      <c r="D27" s="7">
        <v>20</v>
      </c>
      <c r="E27" s="8" t="s">
        <v>32</v>
      </c>
      <c r="F27" s="8" t="s">
        <v>32</v>
      </c>
      <c r="G27" s="7">
        <v>0</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7">
        <v>5</v>
      </c>
      <c r="D30" s="7">
        <v>10</v>
      </c>
      <c r="E30" s="8" t="s">
        <v>32</v>
      </c>
      <c r="F30" s="8" t="s">
        <v>32</v>
      </c>
      <c r="G30" s="8" t="s">
        <v>32</v>
      </c>
    </row>
    <row r="31" spans="1:7" x14ac:dyDescent="0.35">
      <c r="A31" t="s">
        <v>36</v>
      </c>
      <c r="B31" t="s">
        <v>48</v>
      </c>
      <c r="C31" s="7">
        <v>5</v>
      </c>
      <c r="D31" s="8" t="s">
        <v>35</v>
      </c>
      <c r="E31" s="8" t="s">
        <v>35</v>
      </c>
      <c r="F31" s="8" t="s">
        <v>32</v>
      </c>
      <c r="G31" s="8" t="s">
        <v>32</v>
      </c>
    </row>
    <row r="32" spans="1:7" x14ac:dyDescent="0.35">
      <c r="A32" t="s">
        <v>36</v>
      </c>
      <c r="B32" t="s">
        <v>57</v>
      </c>
      <c r="C32" s="8" t="s">
        <v>32</v>
      </c>
      <c r="D32" s="8" t="s">
        <v>35</v>
      </c>
      <c r="E32" s="8" t="s">
        <v>35</v>
      </c>
      <c r="F32" s="8" t="s">
        <v>32</v>
      </c>
      <c r="G32" s="8" t="s">
        <v>32</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20</v>
      </c>
      <c r="D35" s="7">
        <v>20</v>
      </c>
      <c r="E35" s="7">
        <v>10</v>
      </c>
      <c r="F35" s="7">
        <v>10</v>
      </c>
      <c r="G35" s="7">
        <v>15</v>
      </c>
    </row>
    <row r="36" spans="1:7" x14ac:dyDescent="0.35">
      <c r="A36" t="s">
        <v>36</v>
      </c>
      <c r="B36" t="s">
        <v>60</v>
      </c>
      <c r="C36" s="8" t="s">
        <v>32</v>
      </c>
      <c r="D36" s="8" t="s">
        <v>32</v>
      </c>
      <c r="E36" s="8" t="s">
        <v>32</v>
      </c>
      <c r="F36" s="8" t="s">
        <v>32</v>
      </c>
      <c r="G36" s="8" t="s">
        <v>32</v>
      </c>
    </row>
    <row r="37" spans="1:7" x14ac:dyDescent="0.35">
      <c r="A37" t="s">
        <v>36</v>
      </c>
      <c r="B37" t="s">
        <v>52</v>
      </c>
      <c r="C37" s="7">
        <v>20</v>
      </c>
      <c r="D37" s="7">
        <v>20</v>
      </c>
      <c r="E37" s="7">
        <v>20</v>
      </c>
      <c r="F37" s="7">
        <v>10</v>
      </c>
      <c r="G37" s="7">
        <v>20</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2" t="s">
        <v>68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32</v>
      </c>
      <c r="D6" s="8" t="s">
        <v>32</v>
      </c>
      <c r="E6" s="8" t="s">
        <v>32</v>
      </c>
      <c r="F6" s="8" t="s">
        <v>32</v>
      </c>
      <c r="G6" s="8" t="s">
        <v>32</v>
      </c>
    </row>
    <row r="7" spans="1:7" x14ac:dyDescent="0.35">
      <c r="A7" t="s">
        <v>33</v>
      </c>
      <c r="B7" t="s">
        <v>34</v>
      </c>
      <c r="C7" s="8" t="s">
        <v>35</v>
      </c>
      <c r="D7" s="8" t="s">
        <v>35</v>
      </c>
      <c r="E7" s="7">
        <v>5</v>
      </c>
      <c r="F7" s="8" t="s">
        <v>35</v>
      </c>
      <c r="G7" s="7">
        <v>0</v>
      </c>
    </row>
    <row r="8" spans="1:7" x14ac:dyDescent="0.35">
      <c r="A8" t="s">
        <v>36</v>
      </c>
      <c r="B8" t="s">
        <v>37</v>
      </c>
      <c r="C8" s="7">
        <v>60</v>
      </c>
      <c r="D8" s="7">
        <v>50</v>
      </c>
      <c r="E8" s="7">
        <v>50</v>
      </c>
      <c r="F8" s="7">
        <v>80</v>
      </c>
      <c r="G8" s="7">
        <v>60</v>
      </c>
    </row>
    <row r="9" spans="1:7" x14ac:dyDescent="0.35">
      <c r="A9" s="9" t="s">
        <v>38</v>
      </c>
      <c r="B9" s="9" t="s">
        <v>39</v>
      </c>
      <c r="C9" s="10" t="s">
        <v>32</v>
      </c>
      <c r="D9" s="10" t="s">
        <v>32</v>
      </c>
      <c r="E9" s="10" t="s">
        <v>32</v>
      </c>
      <c r="F9" s="10" t="s">
        <v>32</v>
      </c>
      <c r="G9" s="10" t="s">
        <v>32</v>
      </c>
    </row>
    <row r="10" spans="1:7" x14ac:dyDescent="0.35">
      <c r="A10" t="s">
        <v>30</v>
      </c>
      <c r="B10" t="s">
        <v>40</v>
      </c>
      <c r="C10" s="8" t="s">
        <v>32</v>
      </c>
      <c r="D10" s="8" t="s">
        <v>32</v>
      </c>
      <c r="E10" s="8" t="s">
        <v>32</v>
      </c>
      <c r="F10" s="8" t="s">
        <v>32</v>
      </c>
      <c r="G10" s="8" t="s">
        <v>32</v>
      </c>
    </row>
    <row r="11" spans="1:7" x14ac:dyDescent="0.35">
      <c r="A11" t="s">
        <v>33</v>
      </c>
      <c r="B11" t="s">
        <v>41</v>
      </c>
      <c r="C11" s="8" t="s">
        <v>32</v>
      </c>
      <c r="D11" s="8" t="s">
        <v>32</v>
      </c>
      <c r="E11" s="8" t="s">
        <v>32</v>
      </c>
      <c r="F11" s="8" t="s">
        <v>32</v>
      </c>
      <c r="G11" s="8" t="s">
        <v>32</v>
      </c>
    </row>
    <row r="12" spans="1:7" x14ac:dyDescent="0.35">
      <c r="A12" t="s">
        <v>33</v>
      </c>
      <c r="B12" t="s">
        <v>42</v>
      </c>
      <c r="C12" s="8" t="s">
        <v>32</v>
      </c>
      <c r="D12" s="8" t="s">
        <v>32</v>
      </c>
      <c r="E12" s="8" t="s">
        <v>32</v>
      </c>
      <c r="F12" s="8" t="s">
        <v>32</v>
      </c>
      <c r="G12" s="8" t="s">
        <v>32</v>
      </c>
    </row>
    <row r="13" spans="1:7" x14ac:dyDescent="0.35">
      <c r="A13" t="s">
        <v>33</v>
      </c>
      <c r="B13" t="s">
        <v>43</v>
      </c>
      <c r="C13" s="8" t="s">
        <v>32</v>
      </c>
      <c r="D13" s="8" t="s">
        <v>32</v>
      </c>
      <c r="E13" s="8" t="s">
        <v>32</v>
      </c>
      <c r="F13" s="8" t="s">
        <v>32</v>
      </c>
      <c r="G13" s="8" t="s">
        <v>32</v>
      </c>
    </row>
    <row r="14" spans="1:7" x14ac:dyDescent="0.35">
      <c r="A14" t="s">
        <v>33</v>
      </c>
      <c r="B14" t="s">
        <v>44</v>
      </c>
      <c r="C14" s="8" t="s">
        <v>32</v>
      </c>
      <c r="D14" s="8" t="s">
        <v>32</v>
      </c>
      <c r="E14" s="8" t="s">
        <v>32</v>
      </c>
      <c r="F14" s="8" t="s">
        <v>32</v>
      </c>
      <c r="G14" s="8" t="s">
        <v>32</v>
      </c>
    </row>
    <row r="15" spans="1:7" x14ac:dyDescent="0.35">
      <c r="A15" t="s">
        <v>33</v>
      </c>
      <c r="B15" t="s">
        <v>45</v>
      </c>
      <c r="C15" s="8" t="s">
        <v>32</v>
      </c>
      <c r="D15" s="8" t="s">
        <v>32</v>
      </c>
      <c r="E15" s="8" t="s">
        <v>32</v>
      </c>
      <c r="F15" s="8" t="s">
        <v>32</v>
      </c>
      <c r="G15" s="8" t="s">
        <v>32</v>
      </c>
    </row>
    <row r="16" spans="1:7" x14ac:dyDescent="0.35">
      <c r="A16" t="s">
        <v>33</v>
      </c>
      <c r="B16" t="s">
        <v>46</v>
      </c>
      <c r="C16" s="8" t="s">
        <v>32</v>
      </c>
      <c r="D16" s="8" t="s">
        <v>32</v>
      </c>
      <c r="E16" s="8" t="s">
        <v>32</v>
      </c>
      <c r="F16" s="8" t="s">
        <v>32</v>
      </c>
      <c r="G16" s="8" t="s">
        <v>32</v>
      </c>
    </row>
    <row r="17" spans="1:7" x14ac:dyDescent="0.35">
      <c r="A17" t="s">
        <v>33</v>
      </c>
      <c r="B17" t="s">
        <v>47</v>
      </c>
      <c r="C17" s="8" t="s">
        <v>32</v>
      </c>
      <c r="D17" s="8" t="s">
        <v>32</v>
      </c>
      <c r="E17" s="8" t="s">
        <v>32</v>
      </c>
      <c r="F17" s="8" t="s">
        <v>32</v>
      </c>
      <c r="G17" s="8" t="s">
        <v>32</v>
      </c>
    </row>
    <row r="18" spans="1:7" x14ac:dyDescent="0.35">
      <c r="A18" t="s">
        <v>33</v>
      </c>
      <c r="B18" t="s">
        <v>48</v>
      </c>
      <c r="C18" s="8" t="s">
        <v>32</v>
      </c>
      <c r="D18" s="8" t="s">
        <v>32</v>
      </c>
      <c r="E18" s="8" t="s">
        <v>32</v>
      </c>
      <c r="F18" s="8" t="s">
        <v>32</v>
      </c>
      <c r="G18" s="8" t="s">
        <v>32</v>
      </c>
    </row>
    <row r="19" spans="1:7" x14ac:dyDescent="0.35">
      <c r="A19" t="s">
        <v>33</v>
      </c>
      <c r="B19" t="s">
        <v>49</v>
      </c>
      <c r="C19" s="8" t="s">
        <v>32</v>
      </c>
      <c r="D19" s="8" t="s">
        <v>32</v>
      </c>
      <c r="E19" s="8" t="s">
        <v>32</v>
      </c>
      <c r="F19" s="8" t="s">
        <v>32</v>
      </c>
      <c r="G19" s="8" t="s">
        <v>32</v>
      </c>
    </row>
    <row r="20" spans="1:7" x14ac:dyDescent="0.35">
      <c r="A20" t="s">
        <v>33</v>
      </c>
      <c r="B20" t="s">
        <v>50</v>
      </c>
      <c r="C20" s="8" t="s">
        <v>32</v>
      </c>
      <c r="D20" s="8" t="s">
        <v>32</v>
      </c>
      <c r="E20" s="8" t="s">
        <v>32</v>
      </c>
      <c r="F20" s="8" t="s">
        <v>32</v>
      </c>
      <c r="G20" s="7">
        <v>0</v>
      </c>
    </row>
    <row r="21" spans="1:7" x14ac:dyDescent="0.35">
      <c r="A21" t="s">
        <v>33</v>
      </c>
      <c r="B21" t="s">
        <v>51</v>
      </c>
      <c r="C21" s="8" t="s">
        <v>32</v>
      </c>
      <c r="D21" s="8" t="s">
        <v>32</v>
      </c>
      <c r="E21" s="8" t="s">
        <v>32</v>
      </c>
      <c r="F21" s="8" t="s">
        <v>32</v>
      </c>
      <c r="G21" s="8" t="s">
        <v>32</v>
      </c>
    </row>
    <row r="22" spans="1:7" x14ac:dyDescent="0.35">
      <c r="A22" t="s">
        <v>33</v>
      </c>
      <c r="B22" t="s">
        <v>52</v>
      </c>
      <c r="C22" s="8" t="s">
        <v>35</v>
      </c>
      <c r="D22" s="8" t="s">
        <v>35</v>
      </c>
      <c r="E22" s="7">
        <v>5</v>
      </c>
      <c r="F22" s="8" t="s">
        <v>35</v>
      </c>
      <c r="G22" s="8" t="s">
        <v>32</v>
      </c>
    </row>
    <row r="23" spans="1:7" x14ac:dyDescent="0.35">
      <c r="A23" t="s">
        <v>33</v>
      </c>
      <c r="B23" t="s">
        <v>53</v>
      </c>
      <c r="C23" s="8" t="s">
        <v>32</v>
      </c>
      <c r="D23" s="8" t="s">
        <v>32</v>
      </c>
      <c r="E23" s="8" t="s">
        <v>32</v>
      </c>
      <c r="F23" s="8" t="s">
        <v>32</v>
      </c>
      <c r="G23" s="8" t="s">
        <v>32</v>
      </c>
    </row>
    <row r="24" spans="1:7" x14ac:dyDescent="0.35">
      <c r="A24" t="s">
        <v>36</v>
      </c>
      <c r="B24" t="s">
        <v>54</v>
      </c>
      <c r="C24" s="7">
        <v>10</v>
      </c>
      <c r="D24" s="8" t="s">
        <v>35</v>
      </c>
      <c r="E24" s="8" t="s">
        <v>35</v>
      </c>
      <c r="F24" s="8" t="s">
        <v>32</v>
      </c>
      <c r="G24" s="8" t="s">
        <v>32</v>
      </c>
    </row>
    <row r="25" spans="1:7" x14ac:dyDescent="0.35">
      <c r="A25" t="s">
        <v>36</v>
      </c>
      <c r="B25" t="s">
        <v>44</v>
      </c>
      <c r="C25" s="8" t="s">
        <v>32</v>
      </c>
      <c r="D25" s="8" t="s">
        <v>32</v>
      </c>
      <c r="E25" s="8" t="s">
        <v>32</v>
      </c>
      <c r="F25" s="8" t="s">
        <v>32</v>
      </c>
      <c r="G25" s="8" t="s">
        <v>32</v>
      </c>
    </row>
    <row r="26" spans="1:7" x14ac:dyDescent="0.35">
      <c r="A26" t="s">
        <v>36</v>
      </c>
      <c r="B26" t="s">
        <v>55</v>
      </c>
      <c r="C26" s="8" t="s">
        <v>32</v>
      </c>
      <c r="D26" s="8" t="s">
        <v>32</v>
      </c>
      <c r="E26" s="8" t="s">
        <v>32</v>
      </c>
      <c r="F26" s="8" t="s">
        <v>32</v>
      </c>
      <c r="G26" s="8" t="s">
        <v>32</v>
      </c>
    </row>
    <row r="27" spans="1:7" x14ac:dyDescent="0.35">
      <c r="A27" t="s">
        <v>36</v>
      </c>
      <c r="B27" t="s">
        <v>45</v>
      </c>
      <c r="C27" s="7">
        <v>25</v>
      </c>
      <c r="D27" s="7">
        <v>30</v>
      </c>
      <c r="E27" s="7">
        <v>25</v>
      </c>
      <c r="F27" s="7">
        <v>40</v>
      </c>
      <c r="G27" s="7">
        <v>35</v>
      </c>
    </row>
    <row r="28" spans="1:7" x14ac:dyDescent="0.35">
      <c r="A28" t="s">
        <v>36</v>
      </c>
      <c r="B28" t="s">
        <v>56</v>
      </c>
      <c r="C28" s="8" t="s">
        <v>32</v>
      </c>
      <c r="D28" s="8" t="s">
        <v>32</v>
      </c>
      <c r="E28" s="8" t="s">
        <v>32</v>
      </c>
      <c r="F28" s="8" t="s">
        <v>32</v>
      </c>
      <c r="G28" s="8" t="s">
        <v>32</v>
      </c>
    </row>
    <row r="29" spans="1:7" x14ac:dyDescent="0.35">
      <c r="A29" t="s">
        <v>36</v>
      </c>
      <c r="B29" t="s">
        <v>46</v>
      </c>
      <c r="C29" s="8" t="s">
        <v>32</v>
      </c>
      <c r="D29" s="8" t="s">
        <v>32</v>
      </c>
      <c r="E29" s="8" t="s">
        <v>32</v>
      </c>
      <c r="F29" s="8" t="s">
        <v>32</v>
      </c>
      <c r="G29" s="8" t="s">
        <v>32</v>
      </c>
    </row>
    <row r="30" spans="1:7" x14ac:dyDescent="0.35">
      <c r="A30" t="s">
        <v>36</v>
      </c>
      <c r="B30" t="s">
        <v>47</v>
      </c>
      <c r="C30" s="8" t="s">
        <v>32</v>
      </c>
      <c r="D30" s="8" t="s">
        <v>32</v>
      </c>
      <c r="E30" s="8" t="s">
        <v>32</v>
      </c>
      <c r="F30" s="8" t="s">
        <v>32</v>
      </c>
      <c r="G30" s="8" t="s">
        <v>32</v>
      </c>
    </row>
    <row r="31" spans="1:7" x14ac:dyDescent="0.35">
      <c r="A31" t="s">
        <v>36</v>
      </c>
      <c r="B31" t="s">
        <v>48</v>
      </c>
      <c r="C31" s="8" t="s">
        <v>32</v>
      </c>
      <c r="D31" s="8" t="s">
        <v>32</v>
      </c>
      <c r="E31" s="8" t="s">
        <v>32</v>
      </c>
      <c r="F31" s="7">
        <v>0</v>
      </c>
      <c r="G31" s="7">
        <v>0</v>
      </c>
    </row>
    <row r="32" spans="1:7" x14ac:dyDescent="0.35">
      <c r="A32" t="s">
        <v>36</v>
      </c>
      <c r="B32" t="s">
        <v>57</v>
      </c>
      <c r="C32" s="7">
        <v>5</v>
      </c>
      <c r="D32" s="7">
        <v>10</v>
      </c>
      <c r="E32" s="8" t="s">
        <v>35</v>
      </c>
      <c r="F32" s="8" t="s">
        <v>32</v>
      </c>
      <c r="G32" s="8" t="s">
        <v>32</v>
      </c>
    </row>
    <row r="33" spans="1:7" x14ac:dyDescent="0.35">
      <c r="A33" t="s">
        <v>36</v>
      </c>
      <c r="B33" t="s">
        <v>58</v>
      </c>
      <c r="C33" s="8" t="s">
        <v>32</v>
      </c>
      <c r="D33" s="8" t="s">
        <v>32</v>
      </c>
      <c r="E33" s="8" t="s">
        <v>32</v>
      </c>
      <c r="F33" s="8" t="s">
        <v>32</v>
      </c>
      <c r="G33" s="8" t="s">
        <v>32</v>
      </c>
    </row>
    <row r="34" spans="1:7" x14ac:dyDescent="0.35">
      <c r="A34" t="s">
        <v>36</v>
      </c>
      <c r="B34" t="s">
        <v>59</v>
      </c>
      <c r="C34" s="8" t="s">
        <v>32</v>
      </c>
      <c r="D34" s="8" t="s">
        <v>32</v>
      </c>
      <c r="E34" s="8" t="s">
        <v>32</v>
      </c>
      <c r="F34" s="8" t="s">
        <v>32</v>
      </c>
      <c r="G34" s="8" t="s">
        <v>32</v>
      </c>
    </row>
    <row r="35" spans="1:7" x14ac:dyDescent="0.35">
      <c r="A35" t="s">
        <v>36</v>
      </c>
      <c r="B35" t="s">
        <v>51</v>
      </c>
      <c r="C35" s="7">
        <v>5</v>
      </c>
      <c r="D35" s="7">
        <v>10</v>
      </c>
      <c r="E35" s="7">
        <v>15</v>
      </c>
      <c r="F35" s="7">
        <v>35</v>
      </c>
      <c r="G35" s="7">
        <v>25</v>
      </c>
    </row>
    <row r="36" spans="1:7" x14ac:dyDescent="0.35">
      <c r="A36" t="s">
        <v>36</v>
      </c>
      <c r="B36" t="s">
        <v>60</v>
      </c>
      <c r="C36" s="8" t="s">
        <v>32</v>
      </c>
      <c r="D36" s="8" t="s">
        <v>32</v>
      </c>
      <c r="E36" s="8" t="s">
        <v>32</v>
      </c>
      <c r="F36" s="8" t="s">
        <v>32</v>
      </c>
      <c r="G36" s="8" t="s">
        <v>32</v>
      </c>
    </row>
    <row r="37" spans="1:7" x14ac:dyDescent="0.35">
      <c r="A37" t="s">
        <v>36</v>
      </c>
      <c r="B37" t="s">
        <v>52</v>
      </c>
      <c r="C37" s="7">
        <v>10</v>
      </c>
      <c r="D37" s="8" t="s">
        <v>35</v>
      </c>
      <c r="E37" s="8" t="s">
        <v>35</v>
      </c>
      <c r="F37" s="7">
        <v>10</v>
      </c>
      <c r="G37" s="8" t="s">
        <v>35</v>
      </c>
    </row>
    <row r="38" spans="1:7" x14ac:dyDescent="0.35">
      <c r="A38" t="s">
        <v>38</v>
      </c>
      <c r="B38" t="s">
        <v>61</v>
      </c>
      <c r="C38" s="8" t="s">
        <v>32</v>
      </c>
      <c r="D38" s="8" t="s">
        <v>32</v>
      </c>
      <c r="E38" s="8" t="s">
        <v>32</v>
      </c>
      <c r="F38" s="8" t="s">
        <v>32</v>
      </c>
      <c r="G38" s="8" t="s">
        <v>32</v>
      </c>
    </row>
    <row r="39" spans="1:7" x14ac:dyDescent="0.35">
      <c r="A39" t="s">
        <v>38</v>
      </c>
      <c r="B39" t="s">
        <v>62</v>
      </c>
      <c r="C39" s="8" t="s">
        <v>32</v>
      </c>
      <c r="D39" s="8" t="s">
        <v>32</v>
      </c>
      <c r="E39" s="8" t="s">
        <v>32</v>
      </c>
      <c r="F39" s="8" t="s">
        <v>32</v>
      </c>
      <c r="G39" s="8" t="s">
        <v>32</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2026-07-30T13:44:59Z</dcterms:created>
  <dcterms:modified xsi:type="dcterms:W3CDTF">2026-07-30T13:45:54Z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