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formation Governance\FOI\FOI - responses\2021-22\FOI 051 - 100\FOI 057 Redacted\"/>
    </mc:Choice>
  </mc:AlternateContent>
  <xr:revisionPtr revIDLastSave="0" documentId="8_{76C7A8C7-240B-4462-B5F8-3D6B9F0AE533}" xr6:coauthVersionLast="47" xr6:coauthVersionMax="47" xr10:uidLastSave="{00000000-0000-0000-0000-000000000000}"/>
  <bookViews>
    <workbookView xWindow="-28920" yWindow="-120" windowWidth="29040" windowHeight="15840" xr2:uid="{C4A05B50-83FD-4B53-9612-CDDEA6935067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Q10" i="1" l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U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C10" i="1"/>
  <c r="B10" i="1"/>
  <c r="BT9" i="1"/>
  <c r="BR9" i="1"/>
  <c r="BO9" i="1"/>
  <c r="BL9" i="1"/>
  <c r="BI9" i="1"/>
  <c r="BF9" i="1"/>
  <c r="BC9" i="1"/>
  <c r="AZ8" i="1"/>
  <c r="AW8" i="1"/>
  <c r="AT8" i="1"/>
  <c r="AQ8" i="1"/>
  <c r="AN8" i="1"/>
  <c r="AK8" i="1"/>
  <c r="AH8" i="1"/>
  <c r="AE8" i="1"/>
  <c r="AB8" i="1"/>
  <c r="Y8" i="1"/>
  <c r="V8" i="1"/>
  <c r="S8" i="1"/>
  <c r="P8" i="1"/>
  <c r="M7" i="1"/>
  <c r="J7" i="1"/>
  <c r="G7" i="1"/>
  <c r="D7" i="1"/>
  <c r="BT6" i="1"/>
  <c r="BR6" i="1"/>
  <c r="BO6" i="1"/>
  <c r="BL6" i="1"/>
  <c r="BI6" i="1"/>
  <c r="BF6" i="1"/>
  <c r="BC6" i="1"/>
  <c r="AZ6" i="1"/>
  <c r="AZ5" i="1"/>
  <c r="AW5" i="1"/>
  <c r="AT5" i="1"/>
  <c r="AQ5" i="1"/>
  <c r="AN5" i="1"/>
  <c r="AK5" i="1"/>
  <c r="AH5" i="1"/>
  <c r="AE5" i="1"/>
  <c r="AB5" i="1"/>
  <c r="Y5" i="1"/>
  <c r="V5" i="1"/>
  <c r="S5" i="1"/>
  <c r="P5" i="1"/>
  <c r="M5" i="1"/>
  <c r="J5" i="1"/>
  <c r="G5" i="1"/>
  <c r="J4" i="1"/>
  <c r="G4" i="1"/>
  <c r="D4" i="1"/>
  <c r="BR3" i="1"/>
  <c r="BO3" i="1"/>
  <c r="BL3" i="1"/>
  <c r="BI3" i="1"/>
  <c r="BF3" i="1"/>
  <c r="BC3" i="1"/>
  <c r="AZ3" i="1"/>
  <c r="AW3" i="1"/>
</calcChain>
</file>

<file path=xl/sharedStrings.xml><?xml version="1.0" encoding="utf-8"?>
<sst xmlns="http://schemas.openxmlformats.org/spreadsheetml/2006/main" count="78" uniqueCount="12">
  <si>
    <t>Level</t>
  </si>
  <si>
    <t>Entries</t>
  </si>
  <si>
    <t>A-C</t>
  </si>
  <si>
    <t>%</t>
  </si>
  <si>
    <t>National 5</t>
  </si>
  <si>
    <t>Higher 1</t>
  </si>
  <si>
    <t>Higher 2</t>
  </si>
  <si>
    <t>Higher 3</t>
  </si>
  <si>
    <t>CSYS</t>
  </si>
  <si>
    <t>Adv Higher 1</t>
  </si>
  <si>
    <t>Adv Higher 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</si>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</sst>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sz val="8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AE77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42">
    <xf numFmtId="0" fontId="0" fillId="0" borderId="0" xfId="0"/>
    <xf numFmtId="3" fontId="0" fillId="0" borderId="0" xfId="0" applyNumberFormat="1"/>
    <xf numFmtId="164" fontId="0" fillId="0" borderId="0" xfId="0" applyNumberFormat="1"/>
    <xf numFmtId="0" fontId="1" fillId="0" borderId="0" xfId="0" applyFont="1"/>
    <xf numFmtId="0" fontId="1" fillId="0" borderId="5" xfId="0" applyFont="1" applyBorder="1"/>
    <xf numFmtId="3" fontId="1" fillId="0" borderId="1" xfId="0" applyNumberFormat="1" applyFont="1" applyBorder="1"/>
    <xf numFmtId="0" fontId="1" fillId="0" borderId="1" xfId="0" applyFont="1" applyBorder="1"/>
    <xf numFmtId="3" fontId="1" fillId="0" borderId="5" xfId="0" applyNumberFormat="1" applyFont="1" applyBorder="1"/>
    <xf numFmtId="0" fontId="1" fillId="0" borderId="0" xfId="0" applyFont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3" fontId="4" fillId="3" borderId="5" xfId="0" applyNumberFormat="1" applyFont="1" applyFill="1" applyBorder="1" applyAlignment="1">
      <alignment horizontal="center"/>
    </xf>
    <xf numFmtId="49" fontId="4" fillId="3" borderId="1" xfId="0" quotePrefix="1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3" fontId="4" fillId="3" borderId="11" xfId="0" applyNumberFormat="1" applyFont="1" applyFill="1" applyBorder="1" applyAlignment="1">
      <alignment horizontal="center"/>
    </xf>
    <xf numFmtId="164" fontId="1" fillId="0" borderId="6" xfId="0" applyNumberFormat="1" applyFont="1" applyBorder="1"/>
    <xf numFmtId="3" fontId="1" fillId="2" borderId="5" xfId="0" applyNumberFormat="1" applyFont="1" applyFill="1" applyBorder="1"/>
    <xf numFmtId="3" fontId="1" fillId="2" borderId="1" xfId="0" applyNumberFormat="1" applyFont="1" applyFill="1" applyBorder="1"/>
    <xf numFmtId="164" fontId="1" fillId="2" borderId="6" xfId="0" applyNumberFormat="1" applyFont="1" applyFill="1" applyBorder="1"/>
    <xf numFmtId="0" fontId="1" fillId="2" borderId="5" xfId="0" applyFont="1" applyFill="1" applyBorder="1"/>
    <xf numFmtId="0" fontId="1" fillId="2" borderId="1" xfId="0" applyFont="1" applyFill="1" applyBorder="1"/>
    <xf numFmtId="0" fontId="1" fillId="2" borderId="11" xfId="0" applyFont="1" applyFill="1" applyBorder="1"/>
    <xf numFmtId="0" fontId="1" fillId="0" borderId="11" xfId="0" applyFont="1" applyBorder="1"/>
    <xf numFmtId="0" fontId="1" fillId="2" borderId="6" xfId="0" applyFont="1" applyFill="1" applyBorder="1"/>
    <xf numFmtId="3" fontId="1" fillId="2" borderId="7" xfId="0" applyNumberFormat="1" applyFont="1" applyFill="1" applyBorder="1"/>
    <xf numFmtId="3" fontId="1" fillId="2" borderId="8" xfId="0" applyNumberFormat="1" applyFont="1" applyFill="1" applyBorder="1"/>
    <xf numFmtId="0" fontId="1" fillId="2" borderId="9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164" fontId="1" fillId="2" borderId="9" xfId="0" applyNumberFormat="1" applyFont="1" applyFill="1" applyBorder="1"/>
    <xf numFmtId="0" fontId="1" fillId="0" borderId="7" xfId="0" applyFont="1" applyBorder="1"/>
    <xf numFmtId="0" fontId="1" fillId="0" borderId="8" xfId="0" applyFont="1" applyBorder="1"/>
    <xf numFmtId="164" fontId="1" fillId="0" borderId="9" xfId="0" applyNumberFormat="1" applyFont="1" applyBorder="1"/>
    <xf numFmtId="0" fontId="1" fillId="0" borderId="12" xfId="0" applyFont="1" applyBorder="1"/>
    <xf numFmtId="0" fontId="1" fillId="0" borderId="17" xfId="0" applyFont="1" applyBorder="1"/>
    <xf numFmtId="3" fontId="1" fillId="0" borderId="0" xfId="0" applyNumberFormat="1" applyFont="1"/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4" fillId="3" borderId="10" xfId="0" applyFont="1" applyFill="1" applyBorder="1" applyAlignment="1">
      <alignment horizontal="center"/>
    </xf>
  </cellXfs>
  <cellStyles count="3">
    <cellStyle name="Normal" xfId="0" builtinId="0"/>
    <cellStyle name="Normal 2" xfId="1" xr:uid="{8FC92AAC-CFFA-4347-A3C7-E7C2C52A0FAD}"/>
    <cellStyle name="Percent 2" xfId="2" xr:uid="{81420B41-DC2B-4FC4-9163-F468A506FFF3}"/>
  </cellStyles>
  <dxfs count="0"/>
  <tableStyles count="0" defaultTableStyle="TableStyleMedium2" defaultPivotStyle="PivotStyleLight16"/>
  <colors>
    <mruColors>
      <color rgb="FF0000FF"/>
      <color rgb="FFFAE7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2E243-E7B7-4381-9382-358C8EF2F9E0}">
  <dimension ref="A1:BT18"/>
  <sheetViews>
    <sheetView tabSelected="1" workbookViewId="0">
      <pane xSplit="1" topLeftCell="B1" activePane="topRight" state="frozen"/>
      <selection pane="topRight" activeCell="C10" sqref="C10"/>
    </sheetView>
  </sheetViews>
  <sheetFormatPr defaultColWidth="9.1796875" defaultRowHeight="14.5" x14ac:dyDescent="0.35"/>
  <cols>
    <col min="1" max="1" width="17.54296875" customWidth="1"/>
    <col min="2" max="2" width="10.1796875" customWidth="1"/>
    <col min="3" max="3" width="9.81640625" customWidth="1"/>
    <col min="4" max="4" width="8.26953125" customWidth="1"/>
    <col min="5" max="5" width="9.1796875" style="1"/>
    <col min="13" max="13" width="9.1796875" style="2"/>
  </cols>
  <sheetData>
    <row r="1" spans="1:72" s="3" customFormat="1" x14ac:dyDescent="0.35">
      <c r="A1" s="39" t="s">
        <v>0</v>
      </c>
      <c r="B1" s="36">
        <v>1999</v>
      </c>
      <c r="C1" s="37"/>
      <c r="D1" s="38"/>
      <c r="E1" s="36">
        <v>2000</v>
      </c>
      <c r="F1" s="37"/>
      <c r="G1" s="38"/>
      <c r="H1" s="36">
        <v>2001</v>
      </c>
      <c r="I1" s="37"/>
      <c r="J1" s="38"/>
      <c r="K1" s="36">
        <v>2002</v>
      </c>
      <c r="L1" s="37"/>
      <c r="M1" s="38"/>
      <c r="N1" s="36">
        <v>2003</v>
      </c>
      <c r="O1" s="37"/>
      <c r="P1" s="38"/>
      <c r="Q1" s="36">
        <v>2004</v>
      </c>
      <c r="R1" s="37"/>
      <c r="S1" s="38"/>
      <c r="T1" s="36">
        <v>2005</v>
      </c>
      <c r="U1" s="37"/>
      <c r="V1" s="38"/>
      <c r="W1" s="36">
        <v>2006</v>
      </c>
      <c r="X1" s="37"/>
      <c r="Y1" s="38"/>
      <c r="Z1" s="36">
        <v>2007</v>
      </c>
      <c r="AA1" s="37"/>
      <c r="AB1" s="38"/>
      <c r="AC1" s="36">
        <v>2008</v>
      </c>
      <c r="AD1" s="37"/>
      <c r="AE1" s="38"/>
      <c r="AF1" s="36">
        <v>2009</v>
      </c>
      <c r="AG1" s="37"/>
      <c r="AH1" s="38"/>
      <c r="AI1" s="36">
        <v>2010</v>
      </c>
      <c r="AJ1" s="37"/>
      <c r="AK1" s="38"/>
      <c r="AL1" s="36">
        <v>2011</v>
      </c>
      <c r="AM1" s="37"/>
      <c r="AN1" s="38"/>
      <c r="AO1" s="36">
        <v>2012</v>
      </c>
      <c r="AP1" s="37"/>
      <c r="AQ1" s="38"/>
      <c r="AR1" s="36">
        <v>2013</v>
      </c>
      <c r="AS1" s="37"/>
      <c r="AT1" s="38"/>
      <c r="AU1" s="36">
        <v>2014</v>
      </c>
      <c r="AV1" s="37"/>
      <c r="AW1" s="38"/>
      <c r="AX1" s="36">
        <v>2015</v>
      </c>
      <c r="AY1" s="37"/>
      <c r="AZ1" s="38"/>
      <c r="BA1" s="36">
        <v>2016</v>
      </c>
      <c r="BB1" s="37"/>
      <c r="BC1" s="38"/>
      <c r="BD1" s="36">
        <v>2017</v>
      </c>
      <c r="BE1" s="37"/>
      <c r="BF1" s="38"/>
      <c r="BG1" s="41">
        <v>2018</v>
      </c>
      <c r="BH1" s="37"/>
      <c r="BI1" s="38"/>
      <c r="BJ1" s="36">
        <v>2019</v>
      </c>
      <c r="BK1" s="37"/>
      <c r="BL1" s="38"/>
      <c r="BM1" s="36">
        <v>2020</v>
      </c>
      <c r="BN1" s="37"/>
      <c r="BO1" s="38"/>
      <c r="BP1" s="36">
        <v>2021</v>
      </c>
      <c r="BQ1" s="37"/>
      <c r="BR1" s="38"/>
    </row>
    <row r="2" spans="1:72" s="8" customFormat="1" x14ac:dyDescent="0.35">
      <c r="A2" s="40"/>
      <c r="B2" s="11" t="s">
        <v>1</v>
      </c>
      <c r="C2" s="12" t="s">
        <v>2</v>
      </c>
      <c r="D2" s="13" t="s">
        <v>3</v>
      </c>
      <c r="E2" s="11" t="s">
        <v>1</v>
      </c>
      <c r="F2" s="12" t="s">
        <v>2</v>
      </c>
      <c r="G2" s="13" t="s">
        <v>3</v>
      </c>
      <c r="H2" s="11" t="s">
        <v>1</v>
      </c>
      <c r="I2" s="12" t="s">
        <v>2</v>
      </c>
      <c r="J2" s="13" t="s">
        <v>3</v>
      </c>
      <c r="K2" s="11" t="s">
        <v>1</v>
      </c>
      <c r="L2" s="12" t="s">
        <v>2</v>
      </c>
      <c r="M2" s="13" t="s">
        <v>3</v>
      </c>
      <c r="N2" s="11" t="s">
        <v>1</v>
      </c>
      <c r="O2" s="12" t="s">
        <v>2</v>
      </c>
      <c r="P2" s="13" t="s">
        <v>3</v>
      </c>
      <c r="Q2" s="11" t="s">
        <v>1</v>
      </c>
      <c r="R2" s="12" t="s">
        <v>2</v>
      </c>
      <c r="S2" s="13" t="s">
        <v>3</v>
      </c>
      <c r="T2" s="11" t="s">
        <v>1</v>
      </c>
      <c r="U2" s="12" t="s">
        <v>2</v>
      </c>
      <c r="V2" s="13" t="s">
        <v>3</v>
      </c>
      <c r="W2" s="11" t="s">
        <v>1</v>
      </c>
      <c r="X2" s="12" t="s">
        <v>2</v>
      </c>
      <c r="Y2" s="13" t="s">
        <v>3</v>
      </c>
      <c r="Z2" s="11" t="s">
        <v>1</v>
      </c>
      <c r="AA2" s="12" t="s">
        <v>2</v>
      </c>
      <c r="AB2" s="13" t="s">
        <v>3</v>
      </c>
      <c r="AC2" s="11" t="s">
        <v>1</v>
      </c>
      <c r="AD2" s="12" t="s">
        <v>2</v>
      </c>
      <c r="AE2" s="13" t="s">
        <v>3</v>
      </c>
      <c r="AF2" s="11" t="s">
        <v>1</v>
      </c>
      <c r="AG2" s="12" t="s">
        <v>2</v>
      </c>
      <c r="AH2" s="13" t="s">
        <v>3</v>
      </c>
      <c r="AI2" s="11" t="s">
        <v>1</v>
      </c>
      <c r="AJ2" s="12" t="s">
        <v>2</v>
      </c>
      <c r="AK2" s="13" t="s">
        <v>3</v>
      </c>
      <c r="AL2" s="11" t="s">
        <v>1</v>
      </c>
      <c r="AM2" s="12" t="s">
        <v>2</v>
      </c>
      <c r="AN2" s="13" t="s">
        <v>3</v>
      </c>
      <c r="AO2" s="11" t="s">
        <v>1</v>
      </c>
      <c r="AP2" s="12" t="s">
        <v>2</v>
      </c>
      <c r="AQ2" s="13" t="s">
        <v>3</v>
      </c>
      <c r="AR2" s="11" t="s">
        <v>1</v>
      </c>
      <c r="AS2" s="12" t="s">
        <v>2</v>
      </c>
      <c r="AT2" s="13" t="s">
        <v>3</v>
      </c>
      <c r="AU2" s="11" t="s">
        <v>1</v>
      </c>
      <c r="AV2" s="12" t="s">
        <v>2</v>
      </c>
      <c r="AW2" s="13" t="s">
        <v>3</v>
      </c>
      <c r="AX2" s="11" t="s">
        <v>1</v>
      </c>
      <c r="AY2" s="12" t="s">
        <v>2</v>
      </c>
      <c r="AZ2" s="13" t="s">
        <v>3</v>
      </c>
      <c r="BA2" s="11" t="s">
        <v>1</v>
      </c>
      <c r="BB2" s="12" t="s">
        <v>2</v>
      </c>
      <c r="BC2" s="13" t="s">
        <v>3</v>
      </c>
      <c r="BD2" s="11" t="s">
        <v>1</v>
      </c>
      <c r="BE2" s="12" t="s">
        <v>2</v>
      </c>
      <c r="BF2" s="13" t="s">
        <v>3</v>
      </c>
      <c r="BG2" s="14" t="s">
        <v>1</v>
      </c>
      <c r="BH2" s="12" t="s">
        <v>2</v>
      </c>
      <c r="BI2" s="13" t="s">
        <v>3</v>
      </c>
      <c r="BJ2" s="11" t="s">
        <v>1</v>
      </c>
      <c r="BK2" s="12" t="s">
        <v>2</v>
      </c>
      <c r="BL2" s="13" t="s">
        <v>3</v>
      </c>
      <c r="BM2" s="11" t="s">
        <v>1</v>
      </c>
      <c r="BN2" s="12" t="s">
        <v>2</v>
      </c>
      <c r="BO2" s="13" t="s">
        <v>3</v>
      </c>
      <c r="BP2" s="11" t="s">
        <v>1</v>
      </c>
      <c r="BQ2" s="12" t="s">
        <v>2</v>
      </c>
      <c r="BR2" s="13" t="s">
        <v>3</v>
      </c>
    </row>
    <row r="3" spans="1:72" s="3" customFormat="1" x14ac:dyDescent="0.35">
      <c r="A3" s="9" t="s">
        <v>4</v>
      </c>
      <c r="B3" s="16"/>
      <c r="C3" s="17"/>
      <c r="D3" s="18"/>
      <c r="E3" s="16"/>
      <c r="F3" s="17"/>
      <c r="G3" s="18"/>
      <c r="H3" s="19"/>
      <c r="I3" s="20"/>
      <c r="J3" s="18"/>
      <c r="K3" s="19"/>
      <c r="L3" s="20"/>
      <c r="M3" s="18"/>
      <c r="N3" s="19"/>
      <c r="O3" s="20"/>
      <c r="P3" s="18"/>
      <c r="Q3" s="19"/>
      <c r="R3" s="20"/>
      <c r="S3" s="18"/>
      <c r="T3" s="19"/>
      <c r="U3" s="20"/>
      <c r="V3" s="18"/>
      <c r="W3" s="19"/>
      <c r="X3" s="20"/>
      <c r="Y3" s="18"/>
      <c r="Z3" s="19"/>
      <c r="AA3" s="20"/>
      <c r="AB3" s="18"/>
      <c r="AC3" s="19"/>
      <c r="AD3" s="20"/>
      <c r="AE3" s="18"/>
      <c r="AF3" s="19"/>
      <c r="AG3" s="20"/>
      <c r="AH3" s="18"/>
      <c r="AI3" s="19"/>
      <c r="AJ3" s="20"/>
      <c r="AK3" s="18"/>
      <c r="AL3" s="19"/>
      <c r="AM3" s="20"/>
      <c r="AN3" s="18"/>
      <c r="AO3" s="19"/>
      <c r="AP3" s="20"/>
      <c r="AQ3" s="18"/>
      <c r="AR3" s="19"/>
      <c r="AS3" s="20"/>
      <c r="AT3" s="18"/>
      <c r="AU3" s="4">
        <v>213595</v>
      </c>
      <c r="AV3" s="6">
        <v>173131</v>
      </c>
      <c r="AW3" s="15">
        <f>AV3/AU3</f>
        <v>0.81055736323415806</v>
      </c>
      <c r="AX3" s="4">
        <v>288016</v>
      </c>
      <c r="AY3" s="6">
        <v>229870</v>
      </c>
      <c r="AZ3" s="15">
        <f>AY3/AX3</f>
        <v>0.79811538247875113</v>
      </c>
      <c r="BA3" s="4">
        <v>295083</v>
      </c>
      <c r="BB3" s="6">
        <v>234160</v>
      </c>
      <c r="BC3" s="15">
        <f>BB3/BA3</f>
        <v>0.79353944483416528</v>
      </c>
      <c r="BD3" s="4">
        <v>293220</v>
      </c>
      <c r="BE3" s="6">
        <v>233005</v>
      </c>
      <c r="BF3" s="15">
        <f>BE3/BD3</f>
        <v>0.79464224814132733</v>
      </c>
      <c r="BG3" s="22">
        <v>281785</v>
      </c>
      <c r="BH3" s="6">
        <v>218201</v>
      </c>
      <c r="BI3" s="15">
        <f>BH3/BG3</f>
        <v>0.77435278669907903</v>
      </c>
      <c r="BJ3" s="4">
        <v>288552</v>
      </c>
      <c r="BK3" s="6">
        <v>225594</v>
      </c>
      <c r="BL3" s="15">
        <f>BK3/BJ3</f>
        <v>0.78181402312234882</v>
      </c>
      <c r="BM3" s="4">
        <v>300639</v>
      </c>
      <c r="BN3" s="6">
        <v>267558</v>
      </c>
      <c r="BO3" s="15">
        <f>BN3/BM3</f>
        <v>0.88996437587937693</v>
      </c>
      <c r="BP3" s="4">
        <v>297973</v>
      </c>
      <c r="BQ3" s="6">
        <v>255517</v>
      </c>
      <c r="BR3" s="15">
        <f>BQ3/BP3</f>
        <v>0.85751729183516623</v>
      </c>
    </row>
    <row r="4" spans="1:72" s="3" customFormat="1" x14ac:dyDescent="0.35">
      <c r="A4" s="9" t="s">
        <v>5</v>
      </c>
      <c r="B4" s="7">
        <v>160908</v>
      </c>
      <c r="C4" s="5">
        <v>114149</v>
      </c>
      <c r="D4" s="15">
        <f>C4/B4</f>
        <v>0.70940537449971408</v>
      </c>
      <c r="E4" s="7">
        <v>46112</v>
      </c>
      <c r="F4" s="5">
        <v>32451</v>
      </c>
      <c r="G4" s="15">
        <f>F4/E4</f>
        <v>0.70374306037473977</v>
      </c>
      <c r="H4" s="4">
        <v>13278</v>
      </c>
      <c r="I4" s="6">
        <v>8973</v>
      </c>
      <c r="J4" s="15">
        <f>I4/H4</f>
        <v>0.67577948486217809</v>
      </c>
      <c r="K4" s="19"/>
      <c r="L4" s="20"/>
      <c r="M4" s="18"/>
      <c r="N4" s="19"/>
      <c r="O4" s="20"/>
      <c r="P4" s="18"/>
      <c r="Q4" s="19"/>
      <c r="R4" s="20"/>
      <c r="S4" s="18"/>
      <c r="T4" s="19"/>
      <c r="U4" s="20"/>
      <c r="V4" s="18"/>
      <c r="W4" s="19"/>
      <c r="X4" s="20"/>
      <c r="Y4" s="18"/>
      <c r="Z4" s="19"/>
      <c r="AA4" s="20"/>
      <c r="AB4" s="18"/>
      <c r="AC4" s="19"/>
      <c r="AD4" s="20"/>
      <c r="AE4" s="18"/>
      <c r="AF4" s="19"/>
      <c r="AG4" s="20"/>
      <c r="AH4" s="18"/>
      <c r="AI4" s="19"/>
      <c r="AJ4" s="20"/>
      <c r="AK4" s="18"/>
      <c r="AL4" s="19"/>
      <c r="AM4" s="20"/>
      <c r="AN4" s="18"/>
      <c r="AO4" s="19"/>
      <c r="AP4" s="20"/>
      <c r="AQ4" s="18"/>
      <c r="AR4" s="19"/>
      <c r="AS4" s="20"/>
      <c r="AT4" s="18"/>
      <c r="AU4" s="19"/>
      <c r="AV4" s="20"/>
      <c r="AW4" s="18"/>
      <c r="AX4" s="19"/>
      <c r="AY4" s="20"/>
      <c r="AZ4" s="18"/>
      <c r="BA4" s="19"/>
      <c r="BB4" s="20"/>
      <c r="BC4" s="18"/>
      <c r="BD4" s="19"/>
      <c r="BE4" s="20"/>
      <c r="BF4" s="18"/>
      <c r="BG4" s="21"/>
      <c r="BH4" s="20"/>
      <c r="BI4" s="18"/>
      <c r="BJ4" s="19"/>
      <c r="BK4" s="20"/>
      <c r="BL4" s="18"/>
      <c r="BM4" s="19"/>
      <c r="BN4" s="20"/>
      <c r="BO4" s="18"/>
      <c r="BP4" s="19"/>
      <c r="BQ4" s="20"/>
      <c r="BR4" s="18"/>
    </row>
    <row r="5" spans="1:72" s="3" customFormat="1" x14ac:dyDescent="0.35">
      <c r="A5" s="9" t="s">
        <v>6</v>
      </c>
      <c r="B5" s="16"/>
      <c r="C5" s="17"/>
      <c r="D5" s="18"/>
      <c r="E5" s="7">
        <v>117045</v>
      </c>
      <c r="F5" s="5">
        <v>87973</v>
      </c>
      <c r="G5" s="15">
        <f>F5/E5</f>
        <v>0.75161689948310484</v>
      </c>
      <c r="H5" s="4">
        <v>147796</v>
      </c>
      <c r="I5" s="6">
        <v>110981</v>
      </c>
      <c r="J5" s="15">
        <f>I5/H5</f>
        <v>0.75090665511921839</v>
      </c>
      <c r="K5" s="4">
        <v>164004</v>
      </c>
      <c r="L5" s="6">
        <v>119248</v>
      </c>
      <c r="M5" s="15">
        <f>L5/K5</f>
        <v>0.7271042169703178</v>
      </c>
      <c r="N5" s="4">
        <v>166795</v>
      </c>
      <c r="O5" s="6">
        <v>116068</v>
      </c>
      <c r="P5" s="15">
        <f>O5/N5</f>
        <v>0.69587217842261462</v>
      </c>
      <c r="Q5" s="4">
        <v>165459</v>
      </c>
      <c r="R5" s="6">
        <v>117036</v>
      </c>
      <c r="S5" s="15">
        <f>R5/Q5</f>
        <v>0.70734139575363086</v>
      </c>
      <c r="T5" s="4">
        <v>164053</v>
      </c>
      <c r="U5" s="6">
        <v>116793</v>
      </c>
      <c r="V5" s="15">
        <f>U5/T5</f>
        <v>0.7119223665522727</v>
      </c>
      <c r="W5" s="4">
        <v>158053</v>
      </c>
      <c r="X5" s="6">
        <v>111963</v>
      </c>
      <c r="Y5" s="15">
        <f>X5/W5</f>
        <v>0.7083889581342967</v>
      </c>
      <c r="Z5" s="4">
        <v>160988</v>
      </c>
      <c r="AA5" s="6">
        <v>115403</v>
      </c>
      <c r="AB5" s="15">
        <f>AA5/Z5</f>
        <v>0.716842249111735</v>
      </c>
      <c r="AC5" s="4">
        <v>162502</v>
      </c>
      <c r="AD5" s="6">
        <v>119331</v>
      </c>
      <c r="AE5" s="15">
        <f>AD5/AC5</f>
        <v>0.73433557740827804</v>
      </c>
      <c r="AF5" s="4">
        <v>167635</v>
      </c>
      <c r="AG5" s="6">
        <v>124342</v>
      </c>
      <c r="AH5" s="15">
        <f>AG5/AF5</f>
        <v>0.74174247621320133</v>
      </c>
      <c r="AI5" s="4">
        <v>175492</v>
      </c>
      <c r="AJ5" s="6">
        <v>130978</v>
      </c>
      <c r="AK5" s="15">
        <f>AJ5/AI5</f>
        <v>0.74634741184783349</v>
      </c>
      <c r="AL5" s="4">
        <v>178838</v>
      </c>
      <c r="AM5" s="6">
        <v>134458</v>
      </c>
      <c r="AN5" s="15">
        <f>AM5/AL5</f>
        <v>0.75184244959125013</v>
      </c>
      <c r="AO5" s="4">
        <v>181568</v>
      </c>
      <c r="AP5" s="6">
        <v>139698</v>
      </c>
      <c r="AQ5" s="15">
        <f>AP5/AO5</f>
        <v>0.76939769122312307</v>
      </c>
      <c r="AR5" s="4">
        <v>183314</v>
      </c>
      <c r="AS5" s="6">
        <v>141873</v>
      </c>
      <c r="AT5" s="15">
        <f>AS5/AR5</f>
        <v>0.7739343421669922</v>
      </c>
      <c r="AU5" s="4">
        <v>191850</v>
      </c>
      <c r="AV5" s="6">
        <v>147899</v>
      </c>
      <c r="AW5" s="15">
        <f>AV5/AU5</f>
        <v>0.77090956476413863</v>
      </c>
      <c r="AX5" s="4">
        <v>92555</v>
      </c>
      <c r="AY5" s="6">
        <v>70981</v>
      </c>
      <c r="AZ5" s="15">
        <f>AY5/AX5</f>
        <v>0.7669061639025444</v>
      </c>
      <c r="BA5" s="19"/>
      <c r="BB5" s="20"/>
      <c r="BC5" s="18"/>
      <c r="BD5" s="19"/>
      <c r="BE5" s="20"/>
      <c r="BF5" s="18"/>
      <c r="BG5" s="21"/>
      <c r="BH5" s="20"/>
      <c r="BI5" s="18"/>
      <c r="BJ5" s="19"/>
      <c r="BK5" s="20"/>
      <c r="BL5" s="18"/>
      <c r="BM5" s="19"/>
      <c r="BN5" s="20"/>
      <c r="BO5" s="18"/>
      <c r="BP5" s="19"/>
      <c r="BQ5" s="20"/>
      <c r="BR5" s="18"/>
    </row>
    <row r="6" spans="1:72" s="3" customFormat="1" x14ac:dyDescent="0.35">
      <c r="A6" s="9" t="s">
        <v>7</v>
      </c>
      <c r="B6" s="16"/>
      <c r="C6" s="17"/>
      <c r="D6" s="18"/>
      <c r="E6" s="16"/>
      <c r="F6" s="17"/>
      <c r="G6" s="18"/>
      <c r="H6" s="19"/>
      <c r="I6" s="20"/>
      <c r="J6" s="18"/>
      <c r="K6" s="19"/>
      <c r="L6" s="20"/>
      <c r="M6" s="18"/>
      <c r="N6" s="19"/>
      <c r="O6" s="20"/>
      <c r="P6" s="18"/>
      <c r="Q6" s="19"/>
      <c r="R6" s="20"/>
      <c r="S6" s="18"/>
      <c r="T6" s="19"/>
      <c r="U6" s="20"/>
      <c r="V6" s="18"/>
      <c r="W6" s="19"/>
      <c r="X6" s="20"/>
      <c r="Y6" s="18"/>
      <c r="Z6" s="19"/>
      <c r="AA6" s="20"/>
      <c r="AB6" s="18"/>
      <c r="AC6" s="19"/>
      <c r="AD6" s="20"/>
      <c r="AE6" s="18"/>
      <c r="AF6" s="19"/>
      <c r="AG6" s="20"/>
      <c r="AH6" s="18"/>
      <c r="AI6" s="19"/>
      <c r="AJ6" s="20"/>
      <c r="AK6" s="18"/>
      <c r="AL6" s="19"/>
      <c r="AM6" s="20"/>
      <c r="AN6" s="18"/>
      <c r="AO6" s="19"/>
      <c r="AP6" s="20"/>
      <c r="AQ6" s="18"/>
      <c r="AR6" s="19"/>
      <c r="AS6" s="20"/>
      <c r="AT6" s="18"/>
      <c r="AU6" s="19"/>
      <c r="AV6" s="20"/>
      <c r="AW6" s="18"/>
      <c r="AX6" s="4">
        <v>107295</v>
      </c>
      <c r="AY6" s="6">
        <v>85019</v>
      </c>
      <c r="AZ6" s="15">
        <f>AY6/AX6</f>
        <v>0.79238547928608039</v>
      </c>
      <c r="BA6" s="4">
        <v>197774</v>
      </c>
      <c r="BB6" s="6">
        <v>152701</v>
      </c>
      <c r="BC6" s="15">
        <f t="shared" ref="BC6" si="0">BB6/BA6</f>
        <v>0.77209845581320091</v>
      </c>
      <c r="BD6" s="4">
        <v>194813</v>
      </c>
      <c r="BE6" s="6">
        <v>150010</v>
      </c>
      <c r="BF6" s="15">
        <f>BE6/BD6</f>
        <v>0.77002048117938737</v>
      </c>
      <c r="BG6" s="22">
        <v>191951</v>
      </c>
      <c r="BH6" s="6">
        <v>147419</v>
      </c>
      <c r="BI6" s="15">
        <f>BH6/BG6</f>
        <v>0.76800329250694188</v>
      </c>
      <c r="BJ6" s="4">
        <v>185914</v>
      </c>
      <c r="BK6" s="6">
        <v>138972</v>
      </c>
      <c r="BL6" s="15">
        <f>BK6/BJ6</f>
        <v>0.74750691179792805</v>
      </c>
      <c r="BM6" s="4">
        <v>186214</v>
      </c>
      <c r="BN6" s="6">
        <v>166208</v>
      </c>
      <c r="BO6" s="15">
        <f>BN6/BM6</f>
        <v>0.89256446883692953</v>
      </c>
      <c r="BP6" s="4">
        <v>194661</v>
      </c>
      <c r="BQ6" s="6">
        <v>169989</v>
      </c>
      <c r="BR6" s="15">
        <f t="shared" ref="BR6" si="1">BQ6/BP6</f>
        <v>0.87325658452386457</v>
      </c>
      <c r="BT6" s="3">
        <f>MAX(L5,O5,R5,U5,X5,AA5,AD5,AG5,AJ5,AM5,AP5,AS5,AV5,AY5,BB6,BE6,BH6,BK6,BN6,BQ6)</f>
        <v>169989</v>
      </c>
    </row>
    <row r="7" spans="1:72" s="3" customFormat="1" x14ac:dyDescent="0.35">
      <c r="A7" s="9" t="s">
        <v>8</v>
      </c>
      <c r="B7" s="7">
        <v>13107</v>
      </c>
      <c r="C7" s="5">
        <v>10207</v>
      </c>
      <c r="D7" s="15">
        <f>C7/B7</f>
        <v>0.77874418249790189</v>
      </c>
      <c r="E7" s="7">
        <v>13005</v>
      </c>
      <c r="F7" s="5">
        <v>10235</v>
      </c>
      <c r="G7" s="15">
        <f>F7/E7</f>
        <v>0.78700499807766244</v>
      </c>
      <c r="H7" s="4">
        <v>7675</v>
      </c>
      <c r="I7" s="6">
        <v>6079</v>
      </c>
      <c r="J7" s="15">
        <f>I7/H7</f>
        <v>0.79205211726384361</v>
      </c>
      <c r="K7" s="4">
        <v>7675</v>
      </c>
      <c r="L7" s="6">
        <v>6079</v>
      </c>
      <c r="M7" s="15">
        <f>L7/K7</f>
        <v>0.79205211726384361</v>
      </c>
      <c r="N7" s="19"/>
      <c r="O7" s="20"/>
      <c r="P7" s="18"/>
      <c r="Q7" s="19"/>
      <c r="R7" s="20"/>
      <c r="S7" s="18"/>
      <c r="T7" s="19"/>
      <c r="U7" s="20"/>
      <c r="V7" s="18"/>
      <c r="W7" s="19"/>
      <c r="X7" s="20"/>
      <c r="Y7" s="18"/>
      <c r="Z7" s="19"/>
      <c r="AA7" s="20"/>
      <c r="AB7" s="18"/>
      <c r="AC7" s="19"/>
      <c r="AD7" s="20"/>
      <c r="AE7" s="18"/>
      <c r="AF7" s="19"/>
      <c r="AG7" s="20"/>
      <c r="AH7" s="18"/>
      <c r="AI7" s="19"/>
      <c r="AJ7" s="20"/>
      <c r="AK7" s="18"/>
      <c r="AL7" s="19"/>
      <c r="AM7" s="20"/>
      <c r="AN7" s="18"/>
      <c r="AO7" s="19"/>
      <c r="AP7" s="20"/>
      <c r="AQ7" s="18"/>
      <c r="AR7" s="19"/>
      <c r="AS7" s="20"/>
      <c r="AT7" s="18"/>
      <c r="AU7" s="19"/>
      <c r="AV7" s="20"/>
      <c r="AW7" s="18"/>
      <c r="AX7" s="19"/>
      <c r="AY7" s="20"/>
      <c r="AZ7" s="18"/>
      <c r="BA7" s="19"/>
      <c r="BB7" s="20"/>
      <c r="BC7" s="18"/>
      <c r="BD7" s="19"/>
      <c r="BE7" s="20"/>
      <c r="BF7" s="18"/>
      <c r="BG7" s="21"/>
      <c r="BH7" s="20"/>
      <c r="BI7" s="18"/>
      <c r="BJ7" s="19"/>
      <c r="BK7" s="20"/>
      <c r="BL7" s="18"/>
      <c r="BM7" s="19"/>
      <c r="BN7" s="20"/>
      <c r="BO7" s="18"/>
      <c r="BP7" s="19"/>
      <c r="BQ7" s="20"/>
      <c r="BR7" s="18"/>
    </row>
    <row r="8" spans="1:72" s="3" customFormat="1" x14ac:dyDescent="0.35">
      <c r="A8" s="9" t="s">
        <v>9</v>
      </c>
      <c r="B8" s="16"/>
      <c r="C8" s="17"/>
      <c r="D8" s="23"/>
      <c r="E8" s="16"/>
      <c r="F8" s="17"/>
      <c r="G8" s="23"/>
      <c r="H8" s="19"/>
      <c r="I8" s="20"/>
      <c r="J8" s="23"/>
      <c r="K8" s="19"/>
      <c r="L8" s="20"/>
      <c r="M8" s="18"/>
      <c r="N8" s="4">
        <v>16996</v>
      </c>
      <c r="O8" s="6">
        <v>12332</v>
      </c>
      <c r="P8" s="15">
        <f>O8/N8</f>
        <v>0.72558248999764652</v>
      </c>
      <c r="Q8" s="4">
        <v>17184</v>
      </c>
      <c r="R8" s="6">
        <v>12639</v>
      </c>
      <c r="S8" s="15">
        <f>R8/Q8</f>
        <v>0.73550977653631289</v>
      </c>
      <c r="T8" s="4">
        <v>17141</v>
      </c>
      <c r="U8" s="6">
        <v>12765</v>
      </c>
      <c r="V8" s="15">
        <f>U8/T8</f>
        <v>0.74470567644828189</v>
      </c>
      <c r="W8" s="4">
        <v>18258</v>
      </c>
      <c r="X8" s="6">
        <v>13574</v>
      </c>
      <c r="Y8" s="15">
        <f>X8/W8</f>
        <v>0.74345492386898893</v>
      </c>
      <c r="Z8" s="4">
        <v>17825</v>
      </c>
      <c r="AA8" s="6">
        <v>13305</v>
      </c>
      <c r="AB8" s="15">
        <f>AA8/Z8</f>
        <v>0.7464235624123422</v>
      </c>
      <c r="AC8" s="4">
        <v>18854</v>
      </c>
      <c r="AD8" s="6">
        <v>14292</v>
      </c>
      <c r="AE8" s="15">
        <f>AD8/AC8</f>
        <v>0.75803543014744879</v>
      </c>
      <c r="AF8" s="4">
        <v>19645</v>
      </c>
      <c r="AG8" s="6">
        <v>15274</v>
      </c>
      <c r="AH8" s="15">
        <f>AG8/AF8</f>
        <v>0.7775006362942225</v>
      </c>
      <c r="AI8" s="4">
        <v>20580</v>
      </c>
      <c r="AJ8" s="6">
        <v>15949</v>
      </c>
      <c r="AK8" s="15">
        <f>AJ8/AI8</f>
        <v>0.77497570456754128</v>
      </c>
      <c r="AL8" s="4">
        <v>21414</v>
      </c>
      <c r="AM8" s="6">
        <v>16976</v>
      </c>
      <c r="AN8" s="15">
        <f>AM8/AL8</f>
        <v>0.79275240496871202</v>
      </c>
      <c r="AO8" s="4">
        <v>21587</v>
      </c>
      <c r="AP8" s="6">
        <v>17299</v>
      </c>
      <c r="AQ8" s="15">
        <f>AP8/AO8</f>
        <v>0.80136193079168017</v>
      </c>
      <c r="AR8" s="4">
        <v>22120</v>
      </c>
      <c r="AS8" s="6">
        <v>18162</v>
      </c>
      <c r="AT8" s="15">
        <f>AS8/AR8</f>
        <v>0.82106690777576852</v>
      </c>
      <c r="AU8" s="4">
        <v>22430</v>
      </c>
      <c r="AV8" s="6">
        <v>18171</v>
      </c>
      <c r="AW8" s="15">
        <f>AV8/AU8</f>
        <v>0.81012037449843954</v>
      </c>
      <c r="AX8" s="4">
        <v>23348</v>
      </c>
      <c r="AY8" s="6">
        <v>18899</v>
      </c>
      <c r="AZ8" s="15">
        <f>AY8/AX8</f>
        <v>0.80944834675346922</v>
      </c>
      <c r="BA8" s="19"/>
      <c r="BB8" s="20"/>
      <c r="BC8" s="18"/>
      <c r="BD8" s="19"/>
      <c r="BE8" s="20"/>
      <c r="BF8" s="18"/>
      <c r="BG8" s="21"/>
      <c r="BH8" s="20"/>
      <c r="BI8" s="18"/>
      <c r="BJ8" s="19"/>
      <c r="BK8" s="20"/>
      <c r="BL8" s="18"/>
      <c r="BM8" s="19"/>
      <c r="BN8" s="20"/>
      <c r="BO8" s="18"/>
      <c r="BP8" s="19"/>
      <c r="BQ8" s="20"/>
      <c r="BR8" s="18"/>
    </row>
    <row r="9" spans="1:72" s="3" customFormat="1" ht="15" thickBot="1" x14ac:dyDescent="0.4">
      <c r="A9" s="10" t="s">
        <v>10</v>
      </c>
      <c r="B9" s="24"/>
      <c r="C9" s="25"/>
      <c r="D9" s="26"/>
      <c r="E9" s="24"/>
      <c r="F9" s="25"/>
      <c r="G9" s="26"/>
      <c r="H9" s="27"/>
      <c r="I9" s="28"/>
      <c r="J9" s="26"/>
      <c r="K9" s="27"/>
      <c r="L9" s="28"/>
      <c r="M9" s="29"/>
      <c r="N9" s="27"/>
      <c r="O9" s="28"/>
      <c r="P9" s="26"/>
      <c r="Q9" s="27"/>
      <c r="R9" s="28"/>
      <c r="S9" s="26"/>
      <c r="T9" s="27"/>
      <c r="U9" s="28"/>
      <c r="V9" s="26"/>
      <c r="W9" s="27"/>
      <c r="X9" s="28"/>
      <c r="Y9" s="26"/>
      <c r="Z9" s="27"/>
      <c r="AA9" s="28"/>
      <c r="AB9" s="26"/>
      <c r="AC9" s="27"/>
      <c r="AD9" s="28"/>
      <c r="AE9" s="26"/>
      <c r="AF9" s="27"/>
      <c r="AG9" s="28"/>
      <c r="AH9" s="26"/>
      <c r="AI9" s="27"/>
      <c r="AJ9" s="28"/>
      <c r="AK9" s="26"/>
      <c r="AL9" s="27"/>
      <c r="AM9" s="28"/>
      <c r="AN9" s="26"/>
      <c r="AO9" s="27"/>
      <c r="AP9" s="28"/>
      <c r="AQ9" s="26"/>
      <c r="AR9" s="27"/>
      <c r="AS9" s="28"/>
      <c r="AT9" s="26"/>
      <c r="AU9" s="27"/>
      <c r="AV9" s="28"/>
      <c r="AW9" s="26"/>
      <c r="AX9" s="27"/>
      <c r="AY9" s="28"/>
      <c r="AZ9" s="26"/>
      <c r="BA9" s="30">
        <v>23795</v>
      </c>
      <c r="BB9" s="31">
        <v>19443</v>
      </c>
      <c r="BC9" s="32">
        <f>BB9/BA9</f>
        <v>0.81710443370455976</v>
      </c>
      <c r="BD9" s="30">
        <v>24112</v>
      </c>
      <c r="BE9" s="31">
        <v>19283</v>
      </c>
      <c r="BF9" s="32">
        <f>BE9/BD9</f>
        <v>0.79972627737226276</v>
      </c>
      <c r="BG9" s="33">
        <v>24331</v>
      </c>
      <c r="BH9" s="31">
        <v>19585</v>
      </c>
      <c r="BI9" s="32">
        <f>BH9/BG9</f>
        <v>0.80494019974518105</v>
      </c>
      <c r="BJ9" s="30">
        <v>23460</v>
      </c>
      <c r="BK9" s="31">
        <v>18627</v>
      </c>
      <c r="BL9" s="32">
        <f>BK9/BJ9</f>
        <v>0.79398976982097191</v>
      </c>
      <c r="BM9" s="30">
        <v>23570</v>
      </c>
      <c r="BN9" s="31">
        <v>21935</v>
      </c>
      <c r="BO9" s="32">
        <f>BN9/BM9</f>
        <v>0.9306321595248197</v>
      </c>
      <c r="BP9" s="30">
        <v>26795</v>
      </c>
      <c r="BQ9" s="31">
        <v>24162</v>
      </c>
      <c r="BR9" s="32">
        <f>BQ9/BP9</f>
        <v>0.90173539839522299</v>
      </c>
      <c r="BT9" s="35">
        <f>MAX(F7,I7,L7,O8,R8,U8,X8,AA8,AD8,AG8,AJ8,AM8,AP8,AS8,AV8,AY8,BB9,BE9,BH9,BK9,BN9,BQ9)</f>
        <v>24162</v>
      </c>
    </row>
    <row r="10" spans="1:72" x14ac:dyDescent="0.35">
      <c r="A10" s="34" t="s">
        <v>11</v>
      </c>
      <c r="B10" s="1">
        <f t="shared" ref="B10:C10" si="2">SUM(B3:B9)</f>
        <v>174015</v>
      </c>
      <c r="C10" s="35">
        <f t="shared" si="2"/>
        <v>124356</v>
      </c>
      <c r="D10" s="1"/>
      <c r="E10" s="1">
        <f>SUM(E3:E9)</f>
        <v>176162</v>
      </c>
      <c r="F10" s="35">
        <f t="shared" ref="F10:BQ10" si="3">SUM(F3:F9)</f>
        <v>130659</v>
      </c>
      <c r="G10" s="1"/>
      <c r="H10" s="1">
        <f t="shared" si="3"/>
        <v>168749</v>
      </c>
      <c r="I10" s="35">
        <f t="shared" si="3"/>
        <v>126033</v>
      </c>
      <c r="J10" s="1"/>
      <c r="K10" s="1">
        <f t="shared" si="3"/>
        <v>171679</v>
      </c>
      <c r="L10" s="35">
        <f t="shared" si="3"/>
        <v>125327</v>
      </c>
      <c r="M10" s="1"/>
      <c r="N10" s="1">
        <f t="shared" si="3"/>
        <v>183791</v>
      </c>
      <c r="O10" s="35">
        <f t="shared" si="3"/>
        <v>128400</v>
      </c>
      <c r="P10" s="1"/>
      <c r="Q10" s="1">
        <f t="shared" si="3"/>
        <v>182643</v>
      </c>
      <c r="R10" s="35">
        <f t="shared" si="3"/>
        <v>129675</v>
      </c>
      <c r="S10" s="1"/>
      <c r="T10" s="1">
        <f t="shared" si="3"/>
        <v>181194</v>
      </c>
      <c r="U10" s="35">
        <f t="shared" si="3"/>
        <v>129558</v>
      </c>
      <c r="V10" s="1"/>
      <c r="W10" s="1">
        <f t="shared" si="3"/>
        <v>176311</v>
      </c>
      <c r="X10" s="35">
        <f t="shared" si="3"/>
        <v>125537</v>
      </c>
      <c r="Y10" s="1"/>
      <c r="Z10" s="1">
        <f t="shared" si="3"/>
        <v>178813</v>
      </c>
      <c r="AA10" s="1">
        <f t="shared" si="3"/>
        <v>128708</v>
      </c>
      <c r="AB10" s="1"/>
      <c r="AC10" s="1">
        <f t="shared" si="3"/>
        <v>181356</v>
      </c>
      <c r="AD10" s="35">
        <f t="shared" si="3"/>
        <v>133623</v>
      </c>
      <c r="AE10" s="1"/>
      <c r="AF10" s="1">
        <f t="shared" si="3"/>
        <v>187280</v>
      </c>
      <c r="AG10" s="35">
        <f t="shared" si="3"/>
        <v>139616</v>
      </c>
      <c r="AH10" s="1"/>
      <c r="AI10" s="1">
        <f t="shared" si="3"/>
        <v>196072</v>
      </c>
      <c r="AJ10" s="35">
        <f t="shared" si="3"/>
        <v>146927</v>
      </c>
      <c r="AK10" s="1"/>
      <c r="AL10" s="1">
        <f t="shared" si="3"/>
        <v>200252</v>
      </c>
      <c r="AM10" s="35">
        <f t="shared" si="3"/>
        <v>151434</v>
      </c>
      <c r="AN10" s="1"/>
      <c r="AO10" s="1">
        <f t="shared" si="3"/>
        <v>203155</v>
      </c>
      <c r="AP10" s="35">
        <f t="shared" si="3"/>
        <v>156997</v>
      </c>
      <c r="AQ10" s="1"/>
      <c r="AR10" s="1">
        <f t="shared" si="3"/>
        <v>205434</v>
      </c>
      <c r="AS10" s="35">
        <f t="shared" si="3"/>
        <v>160035</v>
      </c>
      <c r="AT10" s="1"/>
      <c r="AU10" s="1">
        <f t="shared" si="3"/>
        <v>427875</v>
      </c>
      <c r="AV10" s="35">
        <f t="shared" si="3"/>
        <v>339201</v>
      </c>
      <c r="AW10" s="1"/>
      <c r="AX10" s="1">
        <f t="shared" si="3"/>
        <v>511214</v>
      </c>
      <c r="AY10" s="35">
        <f t="shared" si="3"/>
        <v>404769</v>
      </c>
      <c r="AZ10" s="1"/>
      <c r="BA10" s="1">
        <f t="shared" si="3"/>
        <v>516652</v>
      </c>
      <c r="BB10" s="35">
        <f t="shared" si="3"/>
        <v>406304</v>
      </c>
      <c r="BC10" s="1"/>
      <c r="BD10" s="1">
        <f t="shared" si="3"/>
        <v>512145</v>
      </c>
      <c r="BE10" s="35">
        <f t="shared" si="3"/>
        <v>402298</v>
      </c>
      <c r="BF10" s="1"/>
      <c r="BG10" s="1">
        <f t="shared" si="3"/>
        <v>498067</v>
      </c>
      <c r="BH10" s="35">
        <f t="shared" si="3"/>
        <v>385205</v>
      </c>
      <c r="BI10" s="1"/>
      <c r="BJ10" s="1">
        <f t="shared" si="3"/>
        <v>497926</v>
      </c>
      <c r="BK10" s="35">
        <f t="shared" si="3"/>
        <v>383193</v>
      </c>
      <c r="BL10" s="1"/>
      <c r="BM10" s="1">
        <f t="shared" si="3"/>
        <v>510423</v>
      </c>
      <c r="BN10" s="35">
        <f t="shared" si="3"/>
        <v>455701</v>
      </c>
      <c r="BO10" s="1"/>
      <c r="BP10" s="1">
        <f t="shared" si="3"/>
        <v>519429</v>
      </c>
      <c r="BQ10" s="35">
        <f t="shared" si="3"/>
        <v>449668</v>
      </c>
      <c r="BR10" s="1"/>
    </row>
    <row r="11" spans="1:72" x14ac:dyDescent="0.35">
      <c r="F11" s="1"/>
    </row>
    <row r="12" spans="1:72" x14ac:dyDescent="0.35">
      <c r="F12" s="1"/>
    </row>
    <row r="13" spans="1:72" x14ac:dyDescent="0.35">
      <c r="F13" s="1"/>
    </row>
    <row r="14" spans="1:72" x14ac:dyDescent="0.35">
      <c r="F14" s="1"/>
      <c r="G14" s="1"/>
    </row>
    <row r="15" spans="1:72" x14ac:dyDescent="0.35">
      <c r="F15" s="1"/>
    </row>
    <row r="16" spans="1:72" x14ac:dyDescent="0.35">
      <c r="F16" s="1"/>
    </row>
    <row r="17" spans="6:6" x14ac:dyDescent="0.35">
      <c r="F17" s="1"/>
    </row>
    <row r="18" spans="6:6" x14ac:dyDescent="0.35">
      <c r="F18" s="1"/>
    </row>
  </sheetData>
  <sortState xmlns:xlrd2="http://schemas.microsoft.com/office/spreadsheetml/2017/richdata2" ref="A3:BR8">
    <sortCondition sortBy="icon" ref="AX6:AX8"/>
  </sortState>
  <mergeCells count="24">
    <mergeCell ref="A1:A2"/>
    <mergeCell ref="BG1:BI1"/>
    <mergeCell ref="BJ1:BL1"/>
    <mergeCell ref="BM1:BO1"/>
    <mergeCell ref="BP1:BR1"/>
    <mergeCell ref="AO1:AQ1"/>
    <mergeCell ref="AR1:AT1"/>
    <mergeCell ref="AU1:AW1"/>
    <mergeCell ref="AX1:AZ1"/>
    <mergeCell ref="BA1:BC1"/>
    <mergeCell ref="BD1:BF1"/>
    <mergeCell ref="W1:Y1"/>
    <mergeCell ref="Z1:AB1"/>
    <mergeCell ref="AC1:AE1"/>
    <mergeCell ref="AF1:AH1"/>
    <mergeCell ref="AI1:AK1"/>
    <mergeCell ref="B1:D1"/>
    <mergeCell ref="AL1:AN1"/>
    <mergeCell ref="E1:G1"/>
    <mergeCell ref="H1:J1"/>
    <mergeCell ref="K1:M1"/>
    <mergeCell ref="N1:P1"/>
    <mergeCell ref="Q1:S1"/>
    <mergeCell ref="T1:V1"/>
  </mergeCells>
  <phoneticPr fontId="3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D3E17EC69B224D9D13AFA4C1F5798F" ma:contentTypeVersion="6" ma:contentTypeDescription="Create a new document." ma:contentTypeScope="" ma:versionID="2493f37001e1f59eeeaf3fcc52c8e189">
  <xsd:schema xmlns:xsd="http://www.w3.org/2001/XMLSchema" xmlns:xs="http://www.w3.org/2001/XMLSchema" xmlns:p="http://schemas.microsoft.com/office/2006/metadata/properties" xmlns:ns2="089dbb2c-42ba-4e5f-ba64-94d9716c08c4" xmlns:ns3="492043f3-8c33-4d04-9e17-2b0f2d1f3bcd" targetNamespace="http://schemas.microsoft.com/office/2006/metadata/properties" ma:root="true" ma:fieldsID="ea0435524a1cea8bdf7b4ea62cac6c07" ns2:_="" ns3:_="">
    <xsd:import namespace="089dbb2c-42ba-4e5f-ba64-94d9716c08c4"/>
    <xsd:import namespace="492043f3-8c33-4d04-9e17-2b0f2d1f3b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9dbb2c-42ba-4e5f-ba64-94d9716c08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2043f3-8c33-4d04-9e17-2b0f2d1f3bc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66E49D-EDF2-4565-9883-ABFD41711B2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5BCFD31-C639-46FC-ACDD-FF35A8E801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B8771A-B039-48BA-A2C7-F04B93215B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9dbb2c-42ba-4e5f-ba64-94d9716c08c4"/>
    <ds:schemaRef ds:uri="492043f3-8c33-4d04-9e17-2b0f2d1f3b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Stephen Thomson</dc:creator>
  <cp:keywords/>
  <dc:description/>
  <cp:lastModifiedBy>Alan Redhead</cp:lastModifiedBy>
  <cp:revision/>
  <dcterms:created xsi:type="dcterms:W3CDTF">2021-08-09T13:59:01Z</dcterms:created>
  <dcterms:modified xsi:type="dcterms:W3CDTF">2022-12-16T17:15:41Z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0x010100D6D3E17EC69B224D9D13AFA4C1F5798F</vt:lpwstr>
  </property>
</Properties>
</file>