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49" documentId="8_{BBC7689D-0EB1-46F0-AF63-C3700743FD02}" xr6:coauthVersionLast="47" xr6:coauthVersionMax="47" xr10:uidLastSave="{4A749600-CE3F-4A9F-9B7F-B04804D2817E}"/>
  <bookViews>
    <workbookView xWindow="-120" yWindow="-120" windowWidth="24240" windowHeight="13140" activeTab="1" xr2:uid="{11A185A8-DAF0-4C9C-8772-912B2680D2A8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" l="1"/>
  <c r="C31" i="2"/>
  <c r="B30" i="2"/>
  <c r="F20" i="2"/>
  <c r="D20" i="2"/>
  <c r="F6" i="2"/>
  <c r="D4" i="2"/>
  <c r="D6" i="2"/>
  <c r="G6" i="2" s="1"/>
  <c r="D7" i="2"/>
  <c r="G7" i="2" s="1"/>
  <c r="D8" i="2"/>
  <c r="G8" i="2" s="1"/>
  <c r="D9" i="2"/>
  <c r="E9" i="2" s="1"/>
  <c r="D10" i="2"/>
  <c r="G10" i="2" s="1"/>
  <c r="D5" i="2"/>
  <c r="F4" i="2"/>
  <c r="G4" i="2"/>
  <c r="E4" i="2"/>
  <c r="E15" i="1"/>
  <c r="E16" i="1"/>
  <c r="E17" i="1"/>
  <c r="E18" i="1"/>
  <c r="E19" i="1"/>
  <c r="E20" i="1"/>
  <c r="E14" i="1"/>
  <c r="B10" i="1"/>
  <c r="A1" i="2"/>
  <c r="E6" i="2" l="1"/>
  <c r="F10" i="2"/>
  <c r="D11" i="2"/>
  <c r="E8" i="2"/>
  <c r="E7" i="2"/>
  <c r="G9" i="2"/>
  <c r="E10" i="2"/>
  <c r="F8" i="2"/>
  <c r="F7" i="2"/>
  <c r="E5" i="2"/>
  <c r="F5" i="2"/>
  <c r="G5" i="2"/>
  <c r="F9" i="2"/>
  <c r="E11" i="2" l="1"/>
  <c r="G11" i="2"/>
  <c r="D15" i="2" s="1"/>
  <c r="E15" i="2" s="1"/>
  <c r="E16" i="2" s="1"/>
  <c r="F11" i="2"/>
  <c r="F15" i="2"/>
  <c r="F16" i="2" l="1"/>
  <c r="F19" i="2" s="1"/>
  <c r="G21" i="2" s="1"/>
  <c r="D29" i="2" s="1"/>
  <c r="D31" i="2" s="1"/>
  <c r="D19" i="2"/>
  <c r="E21" i="2" s="1"/>
  <c r="B29" i="2" s="1"/>
  <c r="B31" i="2" s="1"/>
</calcChain>
</file>

<file path=xl/sharedStrings.xml><?xml version="1.0" encoding="utf-8"?>
<sst xmlns="http://schemas.openxmlformats.org/spreadsheetml/2006/main" count="56" uniqueCount="36">
  <si>
    <t>Machine Hours</t>
  </si>
  <si>
    <t>Overheads</t>
  </si>
  <si>
    <t xml:space="preserve">Highglen Ltd </t>
  </si>
  <si>
    <t>Indirect Labour</t>
  </si>
  <si>
    <t>Administration</t>
  </si>
  <si>
    <t>Light and Heat</t>
  </si>
  <si>
    <t>Machine Insurance</t>
  </si>
  <si>
    <t>Power</t>
  </si>
  <si>
    <t>Rent</t>
  </si>
  <si>
    <t>Supervision</t>
  </si>
  <si>
    <t>Machining</t>
  </si>
  <si>
    <t>Assembling</t>
  </si>
  <si>
    <t>Maintenance</t>
  </si>
  <si>
    <t>Total</t>
  </si>
  <si>
    <t>Area (sq. metres)</t>
  </si>
  <si>
    <t>Kilowatt Hours</t>
  </si>
  <si>
    <t>-</t>
  </si>
  <si>
    <t>Number of Workers</t>
  </si>
  <si>
    <t>Value of Machinery</t>
  </si>
  <si>
    <t>Direct Material</t>
  </si>
  <si>
    <t>Direct Materials</t>
  </si>
  <si>
    <t>Basis of Apportionment</t>
  </si>
  <si>
    <t>Assembly</t>
  </si>
  <si>
    <t>Allocated</t>
  </si>
  <si>
    <t>Employees</t>
  </si>
  <si>
    <t>Area</t>
  </si>
  <si>
    <t>Kw hours</t>
  </si>
  <si>
    <t>Share of Maintenance</t>
  </si>
  <si>
    <t>per machine hour</t>
  </si>
  <si>
    <t>Overhead Recovery Rate</t>
  </si>
  <si>
    <t>X 100</t>
  </si>
  <si>
    <t>Overheads Over/Under-absorbed</t>
  </si>
  <si>
    <t>Overheads Recovered</t>
  </si>
  <si>
    <t>£64,000 x 40%</t>
  </si>
  <si>
    <t xml:space="preserve">       3,500 x £4·50</t>
  </si>
  <si>
    <t>Less Actual 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</si>
</sst>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8" formatCode="&quot;£&quot;#,##0.00;[Red]\-&quot;£&quot;#,##0.00"/>
    <numFmt numFmtId="164" formatCode="&quot;£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6" fontId="2" fillId="0" borderId="0" xfId="0" applyNumberFormat="1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8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6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6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6" fontId="2" fillId="0" borderId="3" xfId="0" applyNumberFormat="1" applyFont="1" applyBorder="1" applyAlignment="1">
      <alignment vertical="center" wrapText="1"/>
    </xf>
    <xf numFmtId="6" fontId="2" fillId="0" borderId="4" xfId="0" applyNumberFormat="1" applyFont="1" applyBorder="1" applyAlignment="1">
      <alignment vertical="center" wrapText="1"/>
    </xf>
    <xf numFmtId="6" fontId="2" fillId="0" borderId="1" xfId="0" applyNumberFormat="1" applyFont="1" applyBorder="1" applyAlignment="1">
      <alignment horizontal="right" vertical="center" wrapText="1"/>
    </xf>
    <xf numFmtId="8" fontId="2" fillId="0" borderId="0" xfId="0" applyNumberFormat="1" applyFont="1" applyAlignment="1">
      <alignment vertical="center" wrapText="1"/>
    </xf>
    <xf numFmtId="9" fontId="2" fillId="0" borderId="0" xfId="1" applyFont="1" applyAlignment="1">
      <alignment vertical="center" wrapText="1"/>
    </xf>
    <xf numFmtId="6" fontId="2" fillId="0" borderId="0" xfId="0" applyNumberFormat="1" applyFont="1" applyAlignment="1">
      <alignment horizontal="left" vertical="center" wrapText="1" indent="6"/>
    </xf>
    <xf numFmtId="6" fontId="2" fillId="0" borderId="0" xfId="0" applyNumberFormat="1" applyFont="1" applyAlignment="1">
      <alignment horizontal="center" vertical="center" wrapText="1"/>
    </xf>
    <xf numFmtId="6" fontId="3" fillId="0" borderId="0" xfId="0" applyNumberFormat="1" applyFont="1" applyAlignment="1">
      <alignment vertical="center" wrapText="1"/>
    </xf>
    <xf numFmtId="6" fontId="3" fillId="0" borderId="0" xfId="0" applyNumberFormat="1" applyFont="1" applyAlignment="1">
      <alignment horizontal="right" vertical="center" wrapText="1"/>
    </xf>
    <xf numFmtId="6" fontId="2" fillId="0" borderId="1" xfId="0" applyNumberFormat="1" applyFont="1" applyBorder="1" applyAlignment="1">
      <alignment vertical="center" wrapText="1"/>
    </xf>
    <xf numFmtId="6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3"/>
    </xf>
    <xf numFmtId="0" fontId="2" fillId="0" borderId="0" xfId="0" applyFont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56CB5-D68A-473D-BA11-4235DD3E3393}">
  <dimension ref="A1:E26"/>
  <sheetViews>
    <sheetView topLeftCell="A3" workbookViewId="0">
      <selection activeCell="D19" sqref="D19"/>
    </sheetView>
  </sheetViews>
  <sheetFormatPr defaultRowHeight="15" x14ac:dyDescent="0.25"/>
  <cols>
    <col min="1" max="1" width="23.28515625" bestFit="1" customWidth="1"/>
    <col min="2" max="2" width="12.85546875" customWidth="1"/>
    <col min="3" max="3" width="16" customWidth="1"/>
    <col min="4" max="4" width="16.5703125" customWidth="1"/>
    <col min="5" max="5" width="9.5703125" bestFit="1" customWidth="1"/>
  </cols>
  <sheetData>
    <row r="1" spans="1:5" ht="18" x14ac:dyDescent="0.25">
      <c r="A1" s="34" t="s">
        <v>2</v>
      </c>
    </row>
    <row r="3" spans="1:5" x14ac:dyDescent="0.25">
      <c r="A3" s="3" t="s">
        <v>3</v>
      </c>
      <c r="B3" s="5">
        <v>8000</v>
      </c>
      <c r="C3" s="4"/>
      <c r="D3" s="4"/>
      <c r="E3" s="4"/>
    </row>
    <row r="4" spans="1:5" x14ac:dyDescent="0.25">
      <c r="A4" s="3" t="s">
        <v>4</v>
      </c>
      <c r="B4" s="5">
        <v>10000</v>
      </c>
      <c r="C4" s="5"/>
      <c r="D4" s="5"/>
      <c r="E4" s="5"/>
    </row>
    <row r="5" spans="1:5" x14ac:dyDescent="0.25">
      <c r="A5" s="3" t="s">
        <v>5</v>
      </c>
      <c r="B5" s="5">
        <v>2100</v>
      </c>
      <c r="C5" s="6"/>
      <c r="D5" s="6"/>
      <c r="E5" s="7"/>
    </row>
    <row r="6" spans="1:5" x14ac:dyDescent="0.25">
      <c r="A6" s="3" t="s">
        <v>6</v>
      </c>
      <c r="B6" s="5">
        <v>1250</v>
      </c>
      <c r="C6" s="6"/>
      <c r="D6" s="6"/>
      <c r="E6" s="6"/>
    </row>
    <row r="7" spans="1:5" x14ac:dyDescent="0.25">
      <c r="A7" s="3" t="s">
        <v>7</v>
      </c>
      <c r="B7" s="5">
        <v>4000</v>
      </c>
      <c r="C7" s="5"/>
      <c r="D7" s="5"/>
      <c r="E7" s="7"/>
    </row>
    <row r="8" spans="1:5" x14ac:dyDescent="0.25">
      <c r="A8" s="3" t="s">
        <v>8</v>
      </c>
      <c r="B8" s="5">
        <v>12000</v>
      </c>
      <c r="C8" s="1"/>
      <c r="D8" s="1"/>
    </row>
    <row r="9" spans="1:5" x14ac:dyDescent="0.25">
      <c r="A9" s="3" t="s">
        <v>9</v>
      </c>
      <c r="B9" s="5">
        <v>5000</v>
      </c>
      <c r="C9" s="1"/>
      <c r="D9" s="1"/>
    </row>
    <row r="10" spans="1:5" ht="15.75" thickBot="1" x14ac:dyDescent="0.3">
      <c r="A10" s="3"/>
      <c r="B10" s="15">
        <f>SUM(B3:B9)</f>
        <v>42350</v>
      </c>
      <c r="C10" s="1"/>
      <c r="D10" s="1"/>
    </row>
    <row r="11" spans="1:5" ht="15.75" thickTop="1" x14ac:dyDescent="0.25">
      <c r="A11" s="8"/>
      <c r="B11" s="9"/>
      <c r="C11" s="1"/>
      <c r="D11" s="1"/>
    </row>
    <row r="12" spans="1:5" x14ac:dyDescent="0.25">
      <c r="A12" s="8"/>
      <c r="B12" s="10"/>
      <c r="C12" s="1"/>
      <c r="D12" s="1"/>
    </row>
    <row r="13" spans="1:5" ht="30" x14ac:dyDescent="0.25">
      <c r="A13" s="11"/>
      <c r="B13" s="4" t="s">
        <v>10</v>
      </c>
      <c r="C13" s="4" t="s">
        <v>11</v>
      </c>
      <c r="D13" s="4" t="s">
        <v>12</v>
      </c>
      <c r="E13" s="4" t="s">
        <v>13</v>
      </c>
    </row>
    <row r="14" spans="1:5" x14ac:dyDescent="0.25">
      <c r="A14" s="3" t="s">
        <v>14</v>
      </c>
      <c r="B14" s="6">
        <v>1500</v>
      </c>
      <c r="C14" s="6">
        <v>1000</v>
      </c>
      <c r="D14" s="7">
        <v>500</v>
      </c>
      <c r="E14" s="6">
        <f>SUM(B14:D14)</f>
        <v>3000</v>
      </c>
    </row>
    <row r="15" spans="1:5" x14ac:dyDescent="0.25">
      <c r="A15" s="3" t="s">
        <v>15</v>
      </c>
      <c r="B15" s="6">
        <v>4000</v>
      </c>
      <c r="C15" s="6">
        <v>3000</v>
      </c>
      <c r="D15" s="6">
        <v>1000</v>
      </c>
      <c r="E15" s="6">
        <f t="shared" ref="E15:E20" si="0">SUM(B15:D15)</f>
        <v>8000</v>
      </c>
    </row>
    <row r="16" spans="1:5" x14ac:dyDescent="0.25">
      <c r="A16" s="3" t="s">
        <v>0</v>
      </c>
      <c r="B16" s="6">
        <v>6000</v>
      </c>
      <c r="C16" s="6">
        <v>4000</v>
      </c>
      <c r="D16" s="7">
        <v>0</v>
      </c>
      <c r="E16" s="6">
        <f t="shared" si="0"/>
        <v>10000</v>
      </c>
    </row>
    <row r="17" spans="1:5" x14ac:dyDescent="0.25">
      <c r="A17" s="3" t="s">
        <v>17</v>
      </c>
      <c r="B17" s="7">
        <v>10</v>
      </c>
      <c r="C17" s="7">
        <v>8</v>
      </c>
      <c r="D17" s="7">
        <v>2</v>
      </c>
      <c r="E17" s="6">
        <f t="shared" si="0"/>
        <v>20</v>
      </c>
    </row>
    <row r="18" spans="1:5" x14ac:dyDescent="0.25">
      <c r="A18" s="3" t="s">
        <v>18</v>
      </c>
      <c r="B18" s="5">
        <v>6500</v>
      </c>
      <c r="C18" s="5">
        <v>5000</v>
      </c>
      <c r="D18" s="5">
        <v>1000</v>
      </c>
      <c r="E18" s="6">
        <f t="shared" si="0"/>
        <v>12500</v>
      </c>
    </row>
    <row r="19" spans="1:5" x14ac:dyDescent="0.25">
      <c r="A19" s="3" t="s">
        <v>19</v>
      </c>
      <c r="B19" s="5">
        <v>60875</v>
      </c>
      <c r="C19" s="5">
        <v>39125</v>
      </c>
      <c r="D19" s="7">
        <v>0</v>
      </c>
      <c r="E19" s="6">
        <f t="shared" si="0"/>
        <v>100000</v>
      </c>
    </row>
    <row r="20" spans="1:5" x14ac:dyDescent="0.25">
      <c r="A20" s="3" t="s">
        <v>3</v>
      </c>
      <c r="B20" s="5">
        <v>2080</v>
      </c>
      <c r="C20" s="5">
        <v>1920</v>
      </c>
      <c r="D20" s="5">
        <v>4000</v>
      </c>
      <c r="E20" s="6">
        <f t="shared" si="0"/>
        <v>8000</v>
      </c>
    </row>
    <row r="21" spans="1:5" x14ac:dyDescent="0.25">
      <c r="A21" s="3"/>
      <c r="B21" s="7"/>
      <c r="C21" s="7"/>
      <c r="D21" s="7"/>
    </row>
    <row r="22" spans="1:5" x14ac:dyDescent="0.25">
      <c r="A22" s="3"/>
      <c r="B22" s="7"/>
      <c r="C22" s="7"/>
      <c r="D22" s="7"/>
    </row>
    <row r="23" spans="1:5" x14ac:dyDescent="0.25">
      <c r="A23" s="3"/>
      <c r="B23" s="11" t="s">
        <v>10</v>
      </c>
      <c r="C23" s="11" t="s">
        <v>11</v>
      </c>
      <c r="D23" s="1"/>
    </row>
    <row r="24" spans="1:5" x14ac:dyDescent="0.25">
      <c r="A24" s="3" t="s">
        <v>20</v>
      </c>
      <c r="B24" s="5">
        <v>64000</v>
      </c>
      <c r="C24" s="7" t="s">
        <v>16</v>
      </c>
      <c r="D24" s="1"/>
    </row>
    <row r="25" spans="1:5" x14ac:dyDescent="0.25">
      <c r="A25" s="3" t="s">
        <v>0</v>
      </c>
      <c r="B25" s="7" t="s">
        <v>16</v>
      </c>
      <c r="C25" s="6">
        <v>3500</v>
      </c>
      <c r="D25" s="1"/>
    </row>
    <row r="26" spans="1:5" x14ac:dyDescent="0.25">
      <c r="A26" s="3" t="s">
        <v>1</v>
      </c>
      <c r="B26" s="5">
        <v>24000</v>
      </c>
      <c r="C26" s="5">
        <v>17000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925DC-1770-496D-942A-D08484C00A59}">
  <dimension ref="A1:J31"/>
  <sheetViews>
    <sheetView tabSelected="1" topLeftCell="A11" workbookViewId="0">
      <selection activeCell="G32" sqref="G32"/>
    </sheetView>
  </sheetViews>
  <sheetFormatPr defaultRowHeight="15" x14ac:dyDescent="0.25"/>
  <cols>
    <col min="1" max="1" width="15.7109375" customWidth="1"/>
    <col min="2" max="2" width="16.28515625" bestFit="1" customWidth="1"/>
    <col min="3" max="3" width="11.28515625" customWidth="1"/>
    <col min="4" max="4" width="19.7109375" customWidth="1"/>
    <col min="5" max="5" width="11.28515625" bestFit="1" customWidth="1"/>
    <col min="6" max="6" width="11.5703125" customWidth="1"/>
    <col min="7" max="7" width="14.42578125" customWidth="1"/>
  </cols>
  <sheetData>
    <row r="1" spans="1:10" ht="18" x14ac:dyDescent="0.25">
      <c r="A1" s="34" t="str">
        <f>Question!A1</f>
        <v xml:space="preserve">Highglen Ltd </v>
      </c>
      <c r="B1" s="2"/>
      <c r="C1" s="2"/>
    </row>
    <row r="3" spans="1:10" ht="45" x14ac:dyDescent="0.25">
      <c r="A3" s="19"/>
      <c r="B3" s="18" t="s">
        <v>21</v>
      </c>
      <c r="C3" s="18"/>
      <c r="D3" s="18" t="s">
        <v>13</v>
      </c>
      <c r="E3" s="11" t="s">
        <v>10</v>
      </c>
      <c r="F3" s="11" t="s">
        <v>22</v>
      </c>
      <c r="G3" s="11" t="s">
        <v>12</v>
      </c>
      <c r="H3" s="11"/>
      <c r="I3" s="18"/>
      <c r="J3" s="14"/>
    </row>
    <row r="4" spans="1:10" x14ac:dyDescent="0.25">
      <c r="A4" s="3" t="s">
        <v>3</v>
      </c>
      <c r="B4" s="3" t="s">
        <v>23</v>
      </c>
      <c r="C4" s="3"/>
      <c r="D4" s="20">
        <f>Question!B3</f>
        <v>8000</v>
      </c>
      <c r="E4" s="20">
        <f>Question!B20</f>
        <v>2080</v>
      </c>
      <c r="F4" s="20">
        <f>Question!C20</f>
        <v>1920</v>
      </c>
      <c r="G4" s="20">
        <f>Question!D20</f>
        <v>4000</v>
      </c>
      <c r="H4" s="11"/>
      <c r="I4" s="11"/>
    </row>
    <row r="5" spans="1:10" ht="32.25" customHeight="1" x14ac:dyDescent="0.25">
      <c r="A5" s="3" t="s">
        <v>4</v>
      </c>
      <c r="B5" s="3" t="s">
        <v>24</v>
      </c>
      <c r="C5" s="3"/>
      <c r="D5" s="20">
        <f>Question!B4</f>
        <v>10000</v>
      </c>
      <c r="E5" s="20">
        <f>Question!B17/Question!$E$17*Answer!$D$5</f>
        <v>5000</v>
      </c>
      <c r="F5" s="20">
        <f>Question!C17/Question!$E$17*Answer!$D$5</f>
        <v>4000</v>
      </c>
      <c r="G5" s="20">
        <f>Question!D17/Question!$E$17*Answer!$D$5</f>
        <v>1000</v>
      </c>
      <c r="H5" s="11"/>
      <c r="I5" s="11"/>
    </row>
    <row r="6" spans="1:10" x14ac:dyDescent="0.25">
      <c r="A6" s="3" t="s">
        <v>5</v>
      </c>
      <c r="B6" s="3" t="s">
        <v>25</v>
      </c>
      <c r="C6" s="3"/>
      <c r="D6" s="20">
        <f>Question!B5</f>
        <v>2100</v>
      </c>
      <c r="E6" s="20">
        <f>Question!B14/Question!$E$14*Answer!$D$6</f>
        <v>1050</v>
      </c>
      <c r="F6" s="20">
        <f>Question!C14/Question!$E$14*Answer!$D$6</f>
        <v>700</v>
      </c>
      <c r="G6" s="20">
        <f>Question!D14/Question!$E$14*Answer!$D$6</f>
        <v>350</v>
      </c>
      <c r="H6" s="11"/>
      <c r="I6" s="11"/>
    </row>
    <row r="7" spans="1:10" ht="28.5" x14ac:dyDescent="0.25">
      <c r="A7" s="3" t="s">
        <v>6</v>
      </c>
      <c r="B7" s="3" t="s">
        <v>18</v>
      </c>
      <c r="C7" s="3"/>
      <c r="D7" s="20">
        <f>Question!B6</f>
        <v>1250</v>
      </c>
      <c r="E7" s="20">
        <f>Question!B18/Question!$E$18*Answer!$D$7</f>
        <v>650</v>
      </c>
      <c r="F7" s="20">
        <f>Question!C18/Question!$E$18*Answer!$D$7</f>
        <v>500</v>
      </c>
      <c r="G7" s="20">
        <f>Question!D18/Question!$E$18*Answer!$D$7</f>
        <v>100</v>
      </c>
      <c r="H7" s="11"/>
      <c r="I7" s="11"/>
    </row>
    <row r="8" spans="1:10" x14ac:dyDescent="0.25">
      <c r="A8" s="3" t="s">
        <v>7</v>
      </c>
      <c r="B8" s="3" t="s">
        <v>26</v>
      </c>
      <c r="C8" s="3"/>
      <c r="D8" s="20">
        <f>Question!B7</f>
        <v>4000</v>
      </c>
      <c r="E8" s="20">
        <f>Question!B15/Question!$E$15*Answer!$D$8</f>
        <v>2000</v>
      </c>
      <c r="F8" s="20">
        <f>Question!C15/Question!$E$15*Answer!$D$8</f>
        <v>1500</v>
      </c>
      <c r="G8" s="20">
        <f>Question!D15/Question!$E$15*Answer!$D$8</f>
        <v>500</v>
      </c>
      <c r="H8" s="11"/>
      <c r="I8" s="11"/>
    </row>
    <row r="9" spans="1:10" x14ac:dyDescent="0.25">
      <c r="A9" s="3" t="s">
        <v>8</v>
      </c>
      <c r="B9" s="3" t="s">
        <v>25</v>
      </c>
      <c r="C9" s="3"/>
      <c r="D9" s="20">
        <f>Question!B8</f>
        <v>12000</v>
      </c>
      <c r="E9" s="20">
        <f>Question!B14/Question!$E$14*Answer!$D$9</f>
        <v>6000</v>
      </c>
      <c r="F9" s="20">
        <f>Question!C14/Question!$E$14*Answer!$D$9</f>
        <v>4000</v>
      </c>
      <c r="G9" s="20">
        <f>Question!D14/Question!$E$14*Answer!$D$9</f>
        <v>2000</v>
      </c>
      <c r="H9" s="11"/>
      <c r="I9" s="11"/>
    </row>
    <row r="10" spans="1:10" x14ac:dyDescent="0.25">
      <c r="A10" s="3" t="s">
        <v>9</v>
      </c>
      <c r="B10" s="3" t="s">
        <v>24</v>
      </c>
      <c r="C10" s="3"/>
      <c r="D10" s="20">
        <f>Question!B9</f>
        <v>5000</v>
      </c>
      <c r="E10" s="20">
        <f>Question!B17/Question!$E$17*Answer!$D$10</f>
        <v>2500</v>
      </c>
      <c r="F10" s="20">
        <f>Question!C17/Question!$E$17*Answer!$D$10</f>
        <v>2000</v>
      </c>
      <c r="G10" s="20">
        <f>Question!D17/Question!$E$17*Answer!$D$10</f>
        <v>500</v>
      </c>
      <c r="H10" s="11"/>
      <c r="I10" s="11"/>
    </row>
    <row r="11" spans="1:10" ht="15" customHeight="1" x14ac:dyDescent="0.25">
      <c r="A11" s="37"/>
      <c r="B11" s="37"/>
      <c r="C11" s="7"/>
      <c r="D11" s="23">
        <f>SUM(D4:D10)</f>
        <v>42350</v>
      </c>
      <c r="E11" s="23">
        <f t="shared" ref="E11:G11" si="0">SUM(E4:E10)</f>
        <v>19280</v>
      </c>
      <c r="F11" s="23">
        <f t="shared" si="0"/>
        <v>14620</v>
      </c>
      <c r="G11" s="24">
        <f t="shared" si="0"/>
        <v>8450</v>
      </c>
      <c r="H11" s="11"/>
      <c r="I11" s="14"/>
    </row>
    <row r="12" spans="1:10" x14ac:dyDescent="0.25">
      <c r="A12" s="37"/>
      <c r="B12" s="37"/>
      <c r="C12" s="7"/>
      <c r="D12" s="20"/>
      <c r="E12" s="20"/>
      <c r="F12" s="20"/>
      <c r="G12" s="20"/>
      <c r="H12" s="20"/>
      <c r="I12" s="11"/>
      <c r="J12" s="14"/>
    </row>
    <row r="13" spans="1:10" x14ac:dyDescent="0.25">
      <c r="A13" s="16"/>
      <c r="B13" s="4"/>
      <c r="C13" s="4"/>
      <c r="D13" s="4"/>
      <c r="E13" s="11"/>
      <c r="F13" s="3"/>
      <c r="G13" s="3"/>
    </row>
    <row r="14" spans="1:10" x14ac:dyDescent="0.25">
      <c r="A14" s="21" t="s">
        <v>27</v>
      </c>
    </row>
    <row r="15" spans="1:10" x14ac:dyDescent="0.25">
      <c r="A15" s="35" t="s">
        <v>28</v>
      </c>
      <c r="B15" s="35"/>
      <c r="C15" s="3"/>
      <c r="D15" s="5">
        <f>G11</f>
        <v>8450</v>
      </c>
      <c r="E15" s="5">
        <f>Question!B16/Question!$E$16*Answer!$D$15</f>
        <v>5070</v>
      </c>
      <c r="F15" s="5">
        <f>Question!C16/Question!$E$16*Answer!$D$15</f>
        <v>3380</v>
      </c>
      <c r="G15" s="7"/>
      <c r="H15" s="22"/>
    </row>
    <row r="16" spans="1:10" ht="15.75" thickBot="1" x14ac:dyDescent="0.3">
      <c r="A16" s="3"/>
      <c r="B16" s="3"/>
      <c r="C16" s="3"/>
      <c r="D16" s="15">
        <v>42350</v>
      </c>
      <c r="E16" s="15">
        <f>E11+E15</f>
        <v>24350</v>
      </c>
      <c r="F16" s="15">
        <f>F11+F15</f>
        <v>18000</v>
      </c>
      <c r="G16" s="7"/>
      <c r="H16" s="4"/>
    </row>
    <row r="17" spans="1:8" ht="15.75" thickTop="1" x14ac:dyDescent="0.25">
      <c r="B17" s="17"/>
      <c r="C17" s="17"/>
      <c r="D17" s="17"/>
      <c r="E17" s="17"/>
      <c r="F17" s="3"/>
      <c r="G17" s="3"/>
    </row>
    <row r="18" spans="1:8" x14ac:dyDescent="0.25">
      <c r="A18" s="21" t="s">
        <v>29</v>
      </c>
    </row>
    <row r="19" spans="1:8" x14ac:dyDescent="0.25">
      <c r="A19" s="3"/>
      <c r="B19" s="3"/>
      <c r="C19" s="3"/>
      <c r="D19" s="25">
        <f>E16</f>
        <v>24350</v>
      </c>
      <c r="E19" s="36" t="s">
        <v>30</v>
      </c>
      <c r="F19" s="25">
        <f>F16</f>
        <v>18000</v>
      </c>
      <c r="G19" s="7"/>
      <c r="H19" s="22"/>
    </row>
    <row r="20" spans="1:8" x14ac:dyDescent="0.25">
      <c r="A20" s="3"/>
      <c r="B20" s="3"/>
      <c r="C20" s="3"/>
      <c r="D20" s="5">
        <f>Question!B19</f>
        <v>60875</v>
      </c>
      <c r="E20" s="36"/>
      <c r="F20" s="6">
        <f>Question!B15</f>
        <v>4000</v>
      </c>
      <c r="G20" s="12"/>
      <c r="H20" s="22"/>
    </row>
    <row r="21" spans="1:8" x14ac:dyDescent="0.25">
      <c r="A21" s="3"/>
      <c r="B21" s="3"/>
      <c r="C21" s="3"/>
      <c r="D21" s="7"/>
      <c r="E21" s="27">
        <f>D19/D20</f>
        <v>0.4</v>
      </c>
      <c r="F21" s="7"/>
      <c r="G21" s="26">
        <f>F19/F20</f>
        <v>4.5</v>
      </c>
      <c r="H21" s="4"/>
    </row>
    <row r="22" spans="1:8" x14ac:dyDescent="0.25">
      <c r="A22" s="3"/>
      <c r="B22" s="4"/>
      <c r="C22" s="4"/>
      <c r="D22" s="4"/>
      <c r="E22" s="4"/>
    </row>
    <row r="23" spans="1:8" x14ac:dyDescent="0.25">
      <c r="A23" s="3"/>
      <c r="B23" s="13"/>
      <c r="C23" s="13"/>
      <c r="D23" s="13"/>
      <c r="E23" s="13"/>
    </row>
    <row r="24" spans="1:8" x14ac:dyDescent="0.25">
      <c r="A24" s="21" t="s">
        <v>31</v>
      </c>
    </row>
    <row r="25" spans="1:8" ht="15" customHeight="1" x14ac:dyDescent="0.25">
      <c r="A25" s="21"/>
    </row>
    <row r="26" spans="1:8" x14ac:dyDescent="0.25">
      <c r="A26" s="3"/>
      <c r="B26" s="18" t="s">
        <v>10</v>
      </c>
      <c r="C26" s="18"/>
      <c r="D26" s="18" t="s">
        <v>22</v>
      </c>
      <c r="E26" s="3"/>
    </row>
    <row r="27" spans="1:8" ht="15" customHeight="1" x14ac:dyDescent="0.25">
      <c r="A27" s="3"/>
      <c r="B27" s="11"/>
      <c r="C27" s="11"/>
      <c r="D27" s="18"/>
      <c r="E27" s="3"/>
    </row>
    <row r="28" spans="1:8" ht="28.5" x14ac:dyDescent="0.25">
      <c r="A28" s="3" t="s">
        <v>32</v>
      </c>
      <c r="B28" s="3" t="s">
        <v>33</v>
      </c>
      <c r="C28" s="3"/>
      <c r="D28" s="19" t="s">
        <v>34</v>
      </c>
      <c r="E28" s="7"/>
    </row>
    <row r="29" spans="1:8" x14ac:dyDescent="0.25">
      <c r="A29" s="3"/>
      <c r="B29" s="20">
        <f>Question!B24*Answer!E21</f>
        <v>25600</v>
      </c>
      <c r="C29" s="28"/>
      <c r="D29" s="29">
        <f>Question!C25*Answer!G21</f>
        <v>15750</v>
      </c>
      <c r="E29" s="7"/>
    </row>
    <row r="30" spans="1:8" ht="28.5" x14ac:dyDescent="0.25">
      <c r="A30" s="3" t="s">
        <v>35</v>
      </c>
      <c r="B30" s="32">
        <f>Question!B26</f>
        <v>24000</v>
      </c>
      <c r="C30" s="20"/>
      <c r="D30" s="33">
        <v>17000</v>
      </c>
      <c r="E30" s="3"/>
    </row>
    <row r="31" spans="1:8" x14ac:dyDescent="0.25">
      <c r="A31" s="3"/>
      <c r="B31" s="30">
        <f>B29-B30</f>
        <v>1600</v>
      </c>
      <c r="C31" s="22" t="str">
        <f>IF(B31&gt;0,"over","under")</f>
        <v>over</v>
      </c>
      <c r="D31" s="31">
        <f>D29-D30</f>
        <v>-1250</v>
      </c>
      <c r="E31" s="22" t="str">
        <f>IF(D31&gt;0,"over","under")</f>
        <v>under</v>
      </c>
    </row>
  </sheetData>
  <mergeCells count="4">
    <mergeCell ref="A15:B15"/>
    <mergeCell ref="E19:E20"/>
    <mergeCell ref="A11:A12"/>
    <mergeCell ref="B11:B1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2021-11-18T12:53:14Z</dcterms:created>
  <dcterms:modified xsi:type="dcterms:W3CDTF">2022-12-05T10:14:10Z</dcterms:modified>
</cp:coreProperties>
</file>