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1" documentId="8_{905BD979-9119-4C7F-9F81-A50A4824DB32}" xr6:coauthVersionLast="47" xr6:coauthVersionMax="47" xr10:uidLastSave="{3282A07B-46D6-4625-AF9F-1EF339449541}"/>
  <bookViews>
    <workbookView xWindow="-120" yWindow="-120" windowWidth="24240" windowHeight="13140" activeTab="1" xr2:uid="{3541C17D-DCD4-45A1-A9BE-8737B97D7776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/>
  <c r="C39" i="1"/>
  <c r="C38" i="1"/>
  <c r="C37" i="1"/>
  <c r="C36" i="1"/>
  <c r="D34" i="1"/>
  <c r="C34" i="1"/>
  <c r="C33" i="1"/>
  <c r="D27" i="1"/>
  <c r="D26" i="1"/>
  <c r="C26" i="1"/>
  <c r="B26" i="1"/>
  <c r="B25" i="1"/>
  <c r="C24" i="1"/>
  <c r="C23" i="1"/>
  <c r="C22" i="1"/>
  <c r="C21" i="1"/>
  <c r="C20" i="1"/>
  <c r="B20" i="1"/>
  <c r="B19" i="1"/>
  <c r="C18" i="1"/>
  <c r="C17" i="1"/>
  <c r="D15" i="1"/>
  <c r="D14" i="1"/>
  <c r="D13" i="1"/>
  <c r="C13" i="1"/>
  <c r="C12" i="1"/>
  <c r="D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<sst xmlns="http://schemas.openxmlformats.org/spreadsheetml/2006/main" count="73" uniqueCount="62">
  <si>
    <t>K McQueen</t>
  </si>
  <si>
    <t>Sales Revenue of Finished Goods</t>
  </si>
  <si>
    <t>Raw Materials</t>
  </si>
  <si>
    <t>Work-in-progress</t>
  </si>
  <si>
    <t>Finished Goods</t>
  </si>
  <si>
    <t>Property (at cost)</t>
  </si>
  <si>
    <t>Machinery (at cost)</t>
  </si>
  <si>
    <t>Provision for Depreciation on Machinery at 1 April Year 4</t>
  </si>
  <si>
    <t>Purchases of Raw Materials</t>
  </si>
  <si>
    <t>Carriage on Raw Materials</t>
  </si>
  <si>
    <t>Returns In</t>
  </si>
  <si>
    <t xml:space="preserve">Cash and Cash Equivalents </t>
  </si>
  <si>
    <t xml:space="preserve">Trade Receivables </t>
  </si>
  <si>
    <t>Trade Payables</t>
  </si>
  <si>
    <t>Direct Factory Expenses</t>
  </si>
  <si>
    <t>Rent and Rates</t>
  </si>
  <si>
    <t>Machinery Maintenance</t>
  </si>
  <si>
    <t>Selling and Distribution Expenses</t>
  </si>
  <si>
    <t>Indirect Factory Expenses</t>
  </si>
  <si>
    <t>Production Wages</t>
  </si>
  <si>
    <t xml:space="preserve">Indirect Factory Power </t>
  </si>
  <si>
    <t>Heating and Lighting</t>
  </si>
  <si>
    <t>Bad Debts</t>
  </si>
  <si>
    <t>Indirect Factory Labour</t>
  </si>
  <si>
    <t>Inventory at 1 April Year 4:</t>
  </si>
  <si>
    <r>
      <t xml:space="preserve">                                          </t>
    </r>
    <r>
      <rPr>
        <sz val="11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Raw materials</t>
    </r>
  </si>
  <si>
    <r>
      <t xml:space="preserve">                                         </t>
    </r>
    <r>
      <rPr>
        <sz val="11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Work-in-progress</t>
    </r>
  </si>
  <si>
    <r>
      <t xml:space="preserve">                                        </t>
    </r>
    <r>
      <rPr>
        <sz val="11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Finished goods</t>
    </r>
  </si>
  <si>
    <t>The rent and rates figure relates to the entire premises of the business, which 80% is used by the factory and 20% is used by the office.</t>
  </si>
  <si>
    <t>The following expense was accrued at the above date: production wages £28,000.</t>
  </si>
  <si>
    <t>£000</t>
  </si>
  <si>
    <t>Inventories are as follows:</t>
  </si>
  <si>
    <t>The indirect factory expenses figure contains £5,000, which relates to the financial year starting 1 April Year 5.</t>
  </si>
  <si>
    <t>Heating and lighting is to be apportioned between the factory and the office in the ratio 3:2.</t>
  </si>
  <si>
    <t>Depreciation is to be provided on machinery at the rate of 20% on cost.</t>
  </si>
  <si>
    <t xml:space="preserve">Manufacturing Account for year ended 31 March Year 5 </t>
  </si>
  <si>
    <t>Inventory — Raw Materials (start)</t>
  </si>
  <si>
    <t>Purchases of RM</t>
  </si>
  <si>
    <t>Carriage on RM</t>
  </si>
  <si>
    <t>Less: Inventory — RM (end)</t>
  </si>
  <si>
    <t>Cost RM Consumed</t>
  </si>
  <si>
    <t>Add: payable</t>
  </si>
  <si>
    <t>Direct Expenses</t>
  </si>
  <si>
    <t>Prime Cost</t>
  </si>
  <si>
    <t>Factory Overheads</t>
  </si>
  <si>
    <t>Machine Maintenance</t>
  </si>
  <si>
    <t>Less: receivable</t>
  </si>
  <si>
    <t>Factory Power</t>
  </si>
  <si>
    <t>Heating and Lighting (3/5)</t>
  </si>
  <si>
    <t>Depreciation on Machinery</t>
  </si>
  <si>
    <t>Add: Work-in-progress (start)</t>
  </si>
  <si>
    <t>Less: Work-in-progress (end)</t>
  </si>
  <si>
    <t>Factory Cost of Finished Goods</t>
  </si>
  <si>
    <t>Income Statement for year ended 31 March Year 5</t>
  </si>
  <si>
    <t>Sales Revenue</t>
  </si>
  <si>
    <t>Less: Returns Inwards</t>
  </si>
  <si>
    <t>Less: Cost of Sales</t>
  </si>
  <si>
    <t>Inventory — FG (start)</t>
  </si>
  <si>
    <t>Cost of FG produced</t>
  </si>
  <si>
    <t>Less: Inventory FG (end)</t>
  </si>
  <si>
    <t>Gross Profit</t>
  </si>
  <si>
    <t>Rent and Rates (80%)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</si>
</sst>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Times New Roman"/>
      <family val="1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/>
    </xf>
    <xf numFmtId="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3" fillId="0" borderId="0" xfId="0" applyNumberFormat="1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9" fontId="2" fillId="0" borderId="0" xfId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83BAB-FD6E-4B32-BD5E-60B278EDCBAB}">
  <dimension ref="A1:C38"/>
  <sheetViews>
    <sheetView topLeftCell="A10" workbookViewId="0">
      <selection activeCell="B29" sqref="B29"/>
    </sheetView>
  </sheetViews>
  <sheetFormatPr defaultRowHeight="15" x14ac:dyDescent="0.25"/>
  <cols>
    <col min="1" max="1" width="54.28515625" bestFit="1" customWidth="1"/>
    <col min="2" max="2" width="10" customWidth="1"/>
  </cols>
  <sheetData>
    <row r="1" spans="1:2" ht="18" x14ac:dyDescent="0.25">
      <c r="A1" s="1" t="s">
        <v>0</v>
      </c>
    </row>
    <row r="3" spans="1:2" x14ac:dyDescent="0.25">
      <c r="B3" s="8" t="s">
        <v>30</v>
      </c>
    </row>
    <row r="4" spans="1:2" x14ac:dyDescent="0.25">
      <c r="A4" s="2" t="s">
        <v>1</v>
      </c>
      <c r="B4" s="3">
        <v>2900</v>
      </c>
    </row>
    <row r="5" spans="1:2" x14ac:dyDescent="0.25">
      <c r="A5" s="2" t="s">
        <v>24</v>
      </c>
    </row>
    <row r="6" spans="1:2" x14ac:dyDescent="0.25">
      <c r="A6" s="4" t="s">
        <v>2</v>
      </c>
      <c r="B6" s="2">
        <v>42</v>
      </c>
    </row>
    <row r="7" spans="1:2" x14ac:dyDescent="0.25">
      <c r="A7" s="4" t="s">
        <v>3</v>
      </c>
      <c r="B7" s="2">
        <v>66</v>
      </c>
    </row>
    <row r="8" spans="1:2" x14ac:dyDescent="0.25">
      <c r="A8" s="4" t="s">
        <v>4</v>
      </c>
      <c r="B8" s="2">
        <v>93</v>
      </c>
    </row>
    <row r="9" spans="1:2" x14ac:dyDescent="0.25">
      <c r="A9" s="2" t="s">
        <v>5</v>
      </c>
      <c r="B9" s="2">
        <v>350</v>
      </c>
    </row>
    <row r="10" spans="1:2" x14ac:dyDescent="0.25">
      <c r="A10" s="2" t="s">
        <v>6</v>
      </c>
      <c r="B10" s="2">
        <v>300</v>
      </c>
    </row>
    <row r="11" spans="1:2" x14ac:dyDescent="0.25">
      <c r="A11" s="2" t="s">
        <v>7</v>
      </c>
      <c r="B11" s="2">
        <v>60</v>
      </c>
    </row>
    <row r="12" spans="1:2" x14ac:dyDescent="0.25">
      <c r="A12" s="2" t="s">
        <v>8</v>
      </c>
      <c r="B12" s="3">
        <v>1450</v>
      </c>
    </row>
    <row r="13" spans="1:2" x14ac:dyDescent="0.25">
      <c r="A13" s="2" t="s">
        <v>9</v>
      </c>
      <c r="B13" s="2">
        <v>70</v>
      </c>
    </row>
    <row r="14" spans="1:2" x14ac:dyDescent="0.25">
      <c r="A14" s="2" t="s">
        <v>10</v>
      </c>
      <c r="B14" s="2">
        <v>80</v>
      </c>
    </row>
    <row r="15" spans="1:2" x14ac:dyDescent="0.25">
      <c r="A15" s="2" t="s">
        <v>11</v>
      </c>
      <c r="B15" s="2">
        <v>95</v>
      </c>
    </row>
    <row r="16" spans="1:2" x14ac:dyDescent="0.25">
      <c r="A16" s="2" t="s">
        <v>12</v>
      </c>
      <c r="B16" s="2">
        <v>180</v>
      </c>
    </row>
    <row r="17" spans="1:2" x14ac:dyDescent="0.25">
      <c r="A17" s="2" t="s">
        <v>13</v>
      </c>
      <c r="B17" s="2">
        <v>95</v>
      </c>
    </row>
    <row r="18" spans="1:2" x14ac:dyDescent="0.25">
      <c r="A18" s="2" t="s">
        <v>14</v>
      </c>
      <c r="B18" s="2">
        <v>86</v>
      </c>
    </row>
    <row r="19" spans="1:2" x14ac:dyDescent="0.25">
      <c r="A19" s="2" t="s">
        <v>15</v>
      </c>
      <c r="B19" s="2">
        <v>240</v>
      </c>
    </row>
    <row r="20" spans="1:2" x14ac:dyDescent="0.25">
      <c r="A20" s="2" t="s">
        <v>16</v>
      </c>
      <c r="B20" s="2">
        <v>62</v>
      </c>
    </row>
    <row r="21" spans="1:2" x14ac:dyDescent="0.25">
      <c r="A21" s="2" t="s">
        <v>17</v>
      </c>
      <c r="B21" s="2">
        <v>134</v>
      </c>
    </row>
    <row r="22" spans="1:2" x14ac:dyDescent="0.25">
      <c r="A22" s="2" t="s">
        <v>18</v>
      </c>
      <c r="B22" s="2">
        <v>35</v>
      </c>
    </row>
    <row r="23" spans="1:2" x14ac:dyDescent="0.25">
      <c r="A23" s="2" t="s">
        <v>19</v>
      </c>
      <c r="B23" s="2">
        <v>520</v>
      </c>
    </row>
    <row r="24" spans="1:2" x14ac:dyDescent="0.25">
      <c r="A24" s="2" t="s">
        <v>20</v>
      </c>
      <c r="B24" s="2">
        <v>83</v>
      </c>
    </row>
    <row r="25" spans="1:2" x14ac:dyDescent="0.25">
      <c r="A25" s="2" t="s">
        <v>21</v>
      </c>
      <c r="B25" s="2">
        <v>120</v>
      </c>
    </row>
    <row r="26" spans="1:2" x14ac:dyDescent="0.25">
      <c r="A26" s="2" t="s">
        <v>22</v>
      </c>
      <c r="B26" s="2">
        <v>18</v>
      </c>
    </row>
    <row r="27" spans="1:2" x14ac:dyDescent="0.25">
      <c r="A27" s="2" t="s">
        <v>23</v>
      </c>
      <c r="B27" s="2">
        <v>46</v>
      </c>
    </row>
    <row r="29" spans="1:2" x14ac:dyDescent="0.25">
      <c r="B29" s="8" t="s">
        <v>30</v>
      </c>
    </row>
    <row r="30" spans="1:2" x14ac:dyDescent="0.25">
      <c r="A30" s="5" t="s">
        <v>31</v>
      </c>
      <c r="B30" s="6"/>
    </row>
    <row r="31" spans="1:2" x14ac:dyDescent="0.25">
      <c r="A31" s="7" t="s">
        <v>25</v>
      </c>
      <c r="B31" s="5">
        <v>46</v>
      </c>
    </row>
    <row r="32" spans="1:2" x14ac:dyDescent="0.25">
      <c r="A32" s="7" t="s">
        <v>26</v>
      </c>
      <c r="B32" s="5">
        <v>63</v>
      </c>
    </row>
    <row r="33" spans="1:3" x14ac:dyDescent="0.25">
      <c r="A33" s="7" t="s">
        <v>27</v>
      </c>
      <c r="B33" s="5">
        <v>89</v>
      </c>
    </row>
    <row r="34" spans="1:3" ht="42.75" x14ac:dyDescent="0.25">
      <c r="A34" s="9" t="s">
        <v>28</v>
      </c>
      <c r="B34" s="11">
        <v>0.8</v>
      </c>
      <c r="C34" s="11">
        <v>0.2</v>
      </c>
    </row>
    <row r="35" spans="1:3" ht="28.5" x14ac:dyDescent="0.25">
      <c r="A35" s="9" t="s">
        <v>29</v>
      </c>
      <c r="B35" s="5">
        <v>28</v>
      </c>
    </row>
    <row r="36" spans="1:3" ht="28.5" x14ac:dyDescent="0.25">
      <c r="A36" s="9" t="s">
        <v>32</v>
      </c>
      <c r="B36" s="5">
        <v>5</v>
      </c>
    </row>
    <row r="37" spans="1:3" ht="30.75" customHeight="1" x14ac:dyDescent="0.25">
      <c r="A37" s="10" t="s">
        <v>33</v>
      </c>
      <c r="B37" s="5">
        <v>3</v>
      </c>
      <c r="C37" s="5">
        <v>2</v>
      </c>
    </row>
    <row r="38" spans="1:3" ht="28.5" customHeight="1" x14ac:dyDescent="0.25">
      <c r="A38" s="9" t="s">
        <v>34</v>
      </c>
      <c r="B38" s="11">
        <v>0.2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00BB3-9F8A-4A1F-9AA9-83E058E9BDF2}">
  <dimension ref="A1:H41"/>
  <sheetViews>
    <sheetView tabSelected="1" workbookViewId="0">
      <selection activeCell="G30" sqref="G30:H31"/>
    </sheetView>
  </sheetViews>
  <sheetFormatPr defaultRowHeight="15" x14ac:dyDescent="0.25"/>
  <cols>
    <col min="1" max="1" width="35" customWidth="1"/>
  </cols>
  <sheetData>
    <row r="1" spans="1:5" ht="18" x14ac:dyDescent="0.25">
      <c r="A1" s="1" t="s">
        <v>0</v>
      </c>
    </row>
    <row r="3" spans="1:5" x14ac:dyDescent="0.25">
      <c r="A3" s="22" t="s">
        <v>35</v>
      </c>
      <c r="B3" s="22"/>
      <c r="C3" s="22"/>
      <c r="D3" s="22"/>
      <c r="E3" s="23"/>
    </row>
    <row r="4" spans="1:5" x14ac:dyDescent="0.25">
      <c r="A4" s="22"/>
      <c r="B4" s="22"/>
      <c r="C4" s="22"/>
      <c r="D4" s="22"/>
      <c r="E4" s="23"/>
    </row>
    <row r="5" spans="1:5" x14ac:dyDescent="0.25">
      <c r="A5" s="12"/>
      <c r="B5" s="8" t="s">
        <v>30</v>
      </c>
      <c r="C5" s="8" t="s">
        <v>30</v>
      </c>
      <c r="D5" s="8" t="s">
        <v>30</v>
      </c>
      <c r="E5" s="12"/>
    </row>
    <row r="6" spans="1:5" x14ac:dyDescent="0.25">
      <c r="A6" s="10" t="s">
        <v>36</v>
      </c>
      <c r="B6" s="13"/>
      <c r="C6" s="13">
        <f>Question!B6</f>
        <v>42</v>
      </c>
      <c r="D6" s="13"/>
      <c r="E6" s="12"/>
    </row>
    <row r="7" spans="1:5" x14ac:dyDescent="0.25">
      <c r="A7" s="12" t="s">
        <v>37</v>
      </c>
      <c r="B7" s="13"/>
      <c r="C7" s="14">
        <f>Question!B12</f>
        <v>1450</v>
      </c>
      <c r="D7" s="13"/>
      <c r="E7" s="12"/>
    </row>
    <row r="8" spans="1:5" x14ac:dyDescent="0.25">
      <c r="A8" s="12" t="s">
        <v>38</v>
      </c>
      <c r="B8" s="13"/>
      <c r="C8" s="13">
        <f>Question!B13</f>
        <v>70</v>
      </c>
      <c r="D8" s="13"/>
      <c r="E8" s="12"/>
    </row>
    <row r="9" spans="1:5" x14ac:dyDescent="0.25">
      <c r="A9" s="12"/>
      <c r="B9" s="13"/>
      <c r="C9" s="16">
        <f>SUM(C6:C8)</f>
        <v>1562</v>
      </c>
      <c r="D9" s="13"/>
      <c r="E9" s="12"/>
    </row>
    <row r="10" spans="1:5" x14ac:dyDescent="0.25">
      <c r="A10" s="12" t="s">
        <v>39</v>
      </c>
      <c r="B10" s="13"/>
      <c r="C10" s="13">
        <f>Question!B31</f>
        <v>46</v>
      </c>
      <c r="D10" s="13"/>
      <c r="E10" s="12"/>
    </row>
    <row r="11" spans="1:5" x14ac:dyDescent="0.25">
      <c r="A11" s="15" t="s">
        <v>40</v>
      </c>
      <c r="B11" s="13"/>
      <c r="C11" s="17"/>
      <c r="D11" s="16">
        <f>C9-C10</f>
        <v>1516</v>
      </c>
      <c r="E11" s="12"/>
    </row>
    <row r="12" spans="1:5" x14ac:dyDescent="0.25">
      <c r="A12" s="12" t="s">
        <v>19</v>
      </c>
      <c r="B12" s="13"/>
      <c r="C12" s="13">
        <f>Question!B23</f>
        <v>520</v>
      </c>
      <c r="D12" s="13"/>
      <c r="E12" s="12"/>
    </row>
    <row r="13" spans="1:5" x14ac:dyDescent="0.25">
      <c r="A13" s="12" t="s">
        <v>41</v>
      </c>
      <c r="B13" s="13"/>
      <c r="C13" s="18">
        <f>Question!B35</f>
        <v>28</v>
      </c>
      <c r="D13" s="13">
        <f>C12+C13</f>
        <v>548</v>
      </c>
      <c r="E13" s="12"/>
    </row>
    <row r="14" spans="1:5" x14ac:dyDescent="0.25">
      <c r="A14" s="12" t="s">
        <v>42</v>
      </c>
      <c r="B14" s="13"/>
      <c r="C14" s="13"/>
      <c r="D14" s="18">
        <f>Question!B18</f>
        <v>86</v>
      </c>
      <c r="E14" s="12"/>
    </row>
    <row r="15" spans="1:5" x14ac:dyDescent="0.25">
      <c r="A15" s="15" t="s">
        <v>43</v>
      </c>
      <c r="B15" s="13"/>
      <c r="C15" s="13"/>
      <c r="D15" s="14">
        <f>SUM(D11:D14)</f>
        <v>2150</v>
      </c>
      <c r="E15" s="12"/>
    </row>
    <row r="16" spans="1:5" x14ac:dyDescent="0.25">
      <c r="A16" s="15" t="s">
        <v>44</v>
      </c>
      <c r="B16" s="13"/>
      <c r="C16" s="13"/>
      <c r="D16" s="13"/>
      <c r="E16" s="12"/>
    </row>
    <row r="17" spans="1:8" x14ac:dyDescent="0.25">
      <c r="A17" s="12" t="s">
        <v>61</v>
      </c>
      <c r="B17" s="13"/>
      <c r="C17" s="13">
        <f>Question!B19*Question!B34</f>
        <v>192</v>
      </c>
      <c r="D17" s="13"/>
      <c r="E17" s="12"/>
    </row>
    <row r="18" spans="1:8" x14ac:dyDescent="0.25">
      <c r="A18" s="12" t="s">
        <v>45</v>
      </c>
      <c r="B18" s="13"/>
      <c r="C18" s="13">
        <f>Question!B20</f>
        <v>62</v>
      </c>
      <c r="D18" s="13"/>
      <c r="E18" s="12"/>
    </row>
    <row r="19" spans="1:8" x14ac:dyDescent="0.25">
      <c r="A19" s="12" t="s">
        <v>18</v>
      </c>
      <c r="B19" s="13">
        <f>Question!B22</f>
        <v>35</v>
      </c>
      <c r="C19" s="13"/>
      <c r="D19" s="13"/>
      <c r="E19" s="12"/>
    </row>
    <row r="20" spans="1:8" x14ac:dyDescent="0.25">
      <c r="A20" s="12" t="s">
        <v>46</v>
      </c>
      <c r="B20" s="18">
        <f>Question!B36</f>
        <v>5</v>
      </c>
      <c r="C20" s="13">
        <f>B19-B20</f>
        <v>30</v>
      </c>
      <c r="D20" s="13"/>
      <c r="E20" s="12"/>
    </row>
    <row r="21" spans="1:8" x14ac:dyDescent="0.25">
      <c r="A21" s="12" t="s">
        <v>47</v>
      </c>
      <c r="B21" s="13"/>
      <c r="C21" s="13">
        <f>Question!B24</f>
        <v>83</v>
      </c>
      <c r="D21" s="13"/>
      <c r="E21" s="12"/>
    </row>
    <row r="22" spans="1:8" x14ac:dyDescent="0.25">
      <c r="A22" s="12" t="s">
        <v>48</v>
      </c>
      <c r="B22" s="13"/>
      <c r="C22" s="13">
        <f>(Question!B25/SUM(Question!B37:C37))*Question!B37</f>
        <v>72</v>
      </c>
      <c r="D22" s="13"/>
      <c r="E22" s="12"/>
    </row>
    <row r="23" spans="1:8" x14ac:dyDescent="0.25">
      <c r="A23" s="12" t="s">
        <v>49</v>
      </c>
      <c r="B23" s="13"/>
      <c r="C23" s="13">
        <f>Question!B10*Question!B38</f>
        <v>60</v>
      </c>
      <c r="D23" s="13"/>
      <c r="E23" s="12"/>
    </row>
    <row r="24" spans="1:8" x14ac:dyDescent="0.25">
      <c r="A24" s="12" t="s">
        <v>23</v>
      </c>
      <c r="B24" s="13"/>
      <c r="C24" s="13">
        <f>Question!B27</f>
        <v>46</v>
      </c>
      <c r="D24" s="13"/>
      <c r="E24" s="12"/>
    </row>
    <row r="25" spans="1:8" x14ac:dyDescent="0.25">
      <c r="A25" s="12" t="s">
        <v>50</v>
      </c>
      <c r="B25" s="13">
        <f>Question!B7</f>
        <v>66</v>
      </c>
      <c r="C25" s="13"/>
      <c r="D25" s="13"/>
      <c r="E25" s="12"/>
    </row>
    <row r="26" spans="1:8" x14ac:dyDescent="0.25">
      <c r="A26" s="12" t="s">
        <v>51</v>
      </c>
      <c r="B26" s="18">
        <f>Question!B32</f>
        <v>63</v>
      </c>
      <c r="C26" s="18">
        <f>B25-B26</f>
        <v>3</v>
      </c>
      <c r="D26" s="18">
        <f>SUM(C17:C26)</f>
        <v>548</v>
      </c>
      <c r="E26" s="12"/>
    </row>
    <row r="27" spans="1:8" ht="15.75" thickBot="1" x14ac:dyDescent="0.3">
      <c r="A27" s="10" t="s">
        <v>52</v>
      </c>
      <c r="B27" s="13"/>
      <c r="C27" s="13"/>
      <c r="D27" s="19">
        <f>D15+D26</f>
        <v>2698</v>
      </c>
      <c r="E27" s="12"/>
    </row>
    <row r="28" spans="1:8" ht="15.75" thickTop="1" x14ac:dyDescent="0.25"/>
    <row r="30" spans="1:8" x14ac:dyDescent="0.25">
      <c r="A30" s="22" t="s">
        <v>53</v>
      </c>
      <c r="B30" s="22"/>
      <c r="C30" s="22"/>
      <c r="D30" s="22"/>
      <c r="E30" s="22"/>
      <c r="F30" s="22"/>
      <c r="G30" s="10"/>
      <c r="H30" s="10"/>
    </row>
    <row r="31" spans="1:8" x14ac:dyDescent="0.25">
      <c r="A31" s="22"/>
      <c r="B31" s="22"/>
      <c r="C31" s="22"/>
      <c r="D31" s="22"/>
      <c r="E31" s="22"/>
      <c r="F31" s="22"/>
      <c r="G31" s="10"/>
      <c r="H31" s="10"/>
    </row>
    <row r="32" spans="1:8" x14ac:dyDescent="0.25">
      <c r="A32" s="12"/>
      <c r="B32" s="8" t="s">
        <v>30</v>
      </c>
      <c r="C32" s="8" t="s">
        <v>30</v>
      </c>
      <c r="D32" s="8" t="s">
        <v>30</v>
      </c>
      <c r="G32" s="12"/>
      <c r="H32" s="12"/>
    </row>
    <row r="33" spans="1:8" x14ac:dyDescent="0.25">
      <c r="A33" s="12" t="s">
        <v>54</v>
      </c>
      <c r="B33" s="12"/>
      <c r="C33" s="14">
        <f>Question!B4</f>
        <v>2900</v>
      </c>
      <c r="D33" s="13"/>
      <c r="G33" s="12"/>
      <c r="H33" s="12"/>
    </row>
    <row r="34" spans="1:8" x14ac:dyDescent="0.25">
      <c r="A34" s="12" t="s">
        <v>55</v>
      </c>
      <c r="B34" s="12"/>
      <c r="C34" s="18">
        <f>Question!B14</f>
        <v>80</v>
      </c>
      <c r="D34" s="14">
        <f>C33-C34</f>
        <v>2820</v>
      </c>
      <c r="G34" s="12"/>
      <c r="H34" s="12"/>
    </row>
    <row r="35" spans="1:8" x14ac:dyDescent="0.25">
      <c r="A35" s="12" t="s">
        <v>56</v>
      </c>
      <c r="B35" s="12"/>
      <c r="C35" s="13"/>
      <c r="D35" s="13"/>
      <c r="G35" s="12"/>
      <c r="H35" s="12"/>
    </row>
    <row r="36" spans="1:8" x14ac:dyDescent="0.25">
      <c r="A36" s="12" t="s">
        <v>57</v>
      </c>
      <c r="B36" s="12"/>
      <c r="C36" s="13">
        <f>Question!B8</f>
        <v>93</v>
      </c>
      <c r="D36" s="13"/>
      <c r="G36" s="12"/>
      <c r="H36" s="12"/>
    </row>
    <row r="37" spans="1:8" x14ac:dyDescent="0.25">
      <c r="A37" s="12" t="s">
        <v>58</v>
      </c>
      <c r="B37" s="12"/>
      <c r="C37" s="21">
        <f>D27</f>
        <v>2698</v>
      </c>
      <c r="D37" s="13"/>
      <c r="G37" s="12"/>
      <c r="H37" s="12"/>
    </row>
    <row r="38" spans="1:8" x14ac:dyDescent="0.25">
      <c r="A38" s="12"/>
      <c r="B38" s="12"/>
      <c r="C38" s="14">
        <f>SUM(C36:C37)</f>
        <v>2791</v>
      </c>
      <c r="D38" s="13"/>
      <c r="G38" s="12"/>
      <c r="H38" s="12"/>
    </row>
    <row r="39" spans="1:8" x14ac:dyDescent="0.25">
      <c r="A39" s="12" t="s">
        <v>59</v>
      </c>
      <c r="B39" s="12"/>
      <c r="C39" s="18">
        <f>Question!B33</f>
        <v>89</v>
      </c>
      <c r="D39" s="21">
        <f>C38-C39</f>
        <v>2702</v>
      </c>
      <c r="G39" s="12"/>
      <c r="H39" s="12"/>
    </row>
    <row r="40" spans="1:8" ht="15.75" thickBot="1" x14ac:dyDescent="0.3">
      <c r="A40" s="12" t="s">
        <v>60</v>
      </c>
      <c r="B40" s="12"/>
      <c r="C40" s="13"/>
      <c r="D40" s="20">
        <f>D34-D39</f>
        <v>118</v>
      </c>
      <c r="G40" s="12"/>
      <c r="H40" s="12"/>
    </row>
    <row r="41" spans="1:8" ht="15.75" thickTop="1" x14ac:dyDescent="0.25"/>
  </sheetData>
  <mergeCells count="3">
    <mergeCell ref="A30:F31"/>
    <mergeCell ref="A3:D4"/>
    <mergeCell ref="E3:E4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2021-11-17T09:19:09Z</dcterms:created>
  <dcterms:modified xsi:type="dcterms:W3CDTF">2022-12-02T14:08:30Z</dcterms:modified>
</cp:coreProperties>
</file>