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9" documentId="8_{F95B6ABC-6FC5-4B3B-B6FB-8A7E9A800502}" xr6:coauthVersionLast="47" xr6:coauthVersionMax="47" xr10:uidLastSave="{96ABD05A-4849-462A-94DD-5801C13FCB14}"/>
  <bookViews>
    <workbookView xWindow="-120" yWindow="-120" windowWidth="24240" windowHeight="13140" activeTab="1" xr2:uid="{CF6DDB11-D177-4163-BC99-2C824796BC21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5" i="2"/>
  <c r="E27" i="2"/>
  <c r="E25" i="2"/>
  <c r="F23" i="2"/>
  <c r="C8" i="2"/>
  <c r="I11" i="2"/>
  <c r="I12" i="2"/>
  <c r="E12" i="2"/>
  <c r="E11" i="2"/>
  <c r="D6" i="2"/>
  <c r="D5" i="2"/>
  <c r="E5" i="2" s="1"/>
  <c r="E6" i="2" s="1"/>
  <c r="E13" i="2" l="1"/>
  <c r="E16" i="2" s="1"/>
  <c r="E17" i="2" l="1"/>
  <c r="E28" i="2" s="1"/>
  <c r="F28" i="2" s="1"/>
  <c r="E24" i="2"/>
  <c r="F25" i="2" s="1"/>
  <c r="I13" i="2"/>
  <c r="C7" i="2" s="1"/>
  <c r="E7" i="2" s="1"/>
  <c r="E8" i="2" s="1"/>
  <c r="D9" i="2"/>
  <c r="E21" i="2" s="1"/>
  <c r="F9" i="2"/>
  <c r="E18" i="2" l="1"/>
  <c r="E22" i="2" s="1"/>
  <c r="F22" i="2" s="1"/>
  <c r="F26" i="2" s="1"/>
  <c r="F29" i="2" s="1"/>
</calcChain>
</file>

<file path=xl/sharedStrings.xml><?xml version="1.0" encoding="utf-8"?>
<sst xmlns="http://schemas.openxmlformats.org/spreadsheetml/2006/main" count="51" uniqueCount="38">
  <si>
    <t>Interest on equity is payable to each partner at 10% per annum.</t>
  </si>
  <si>
    <t>Annual drawings are to be 25% of the amount of equity each partner has invested.</t>
  </si>
  <si>
    <t>Interest on drawings is payable by each partner at 20% per annum.</t>
  </si>
  <si>
    <t>A partnership salary of £8,000 is payable to Bacall.</t>
  </si>
  <si>
    <t>Residual profit/loss is to be shared between Bogart and Bacall in the ratio of 3:2 respectively.</t>
  </si>
  <si>
    <t xml:space="preserve">Bogart and Bacall </t>
  </si>
  <si>
    <t>Capital Invested</t>
  </si>
  <si>
    <t>Bogart</t>
  </si>
  <si>
    <t>Bacall</t>
  </si>
  <si>
    <t>opening balance — nil</t>
  </si>
  <si>
    <t>interest on equity — £3,000</t>
  </si>
  <si>
    <t>interest on drawings — £1,500</t>
  </si>
  <si>
    <t xml:space="preserve">closing balance — £6,000 </t>
  </si>
  <si>
    <t>Debit</t>
  </si>
  <si>
    <t>Credit</t>
  </si>
  <si>
    <t>Bal</t>
  </si>
  <si>
    <t>Interest on Equity</t>
  </si>
  <si>
    <t>Partnership Salary</t>
  </si>
  <si>
    <t>Drawings</t>
  </si>
  <si>
    <t>Interest on Drawings</t>
  </si>
  <si>
    <t>Share of Profit</t>
  </si>
  <si>
    <t>Add:</t>
  </si>
  <si>
    <t>Salary</t>
  </si>
  <si>
    <t xml:space="preserve">Bacall </t>
  </si>
  <si>
    <t xml:space="preserve"> </t>
  </si>
  <si>
    <t>Profit for the Year</t>
  </si>
  <si>
    <t>Current Account — Bacall</t>
  </si>
  <si>
    <t>Interest on Equity due</t>
  </si>
  <si>
    <t>Equity</t>
  </si>
  <si>
    <t>Interest on Drawings due</t>
  </si>
  <si>
    <t xml:space="preserve">Drawings = 25% of Equity </t>
  </si>
  <si>
    <t>Equity invested = 2:1</t>
  </si>
  <si>
    <t>Share of Profit = 3:2 = £4,000/2x3</t>
  </si>
  <si>
    <t xml:space="preserve">Bogart: </t>
  </si>
  <si>
    <t xml:space="preserve">Profit for the Year for Year 1:                              </t>
  </si>
  <si>
    <t xml:space="preserve">Share of Profit </t>
  </si>
  <si>
    <t>Less:</t>
  </si>
  <si>
    <r>
      <t>Working</t>
    </r>
    <r>
      <rPr>
        <sz val="11"/>
        <color theme="1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</si>
</sst>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£&quot;#,##0;[Red]\-&quot;£&quot;#,##0"/>
    <numFmt numFmtId="43" formatCode="_-* #,##0.00_-;\-* #,##0.00_-;_-* &quot;-&quot;??_-;_-@_-"/>
    <numFmt numFmtId="164" formatCode="&quot;£&quot;#,##0"/>
    <numFmt numFmtId="165" formatCode="&quot;£&quot;#,##0;[Red]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9" fontId="2" fillId="0" borderId="0" xfId="0" applyNumberFormat="1" applyFont="1"/>
    <xf numFmtId="164" fontId="2" fillId="0" borderId="0" xfId="0" applyNumberFormat="1" applyFont="1"/>
    <xf numFmtId="0" fontId="4" fillId="0" borderId="0" xfId="0" applyFont="1" applyAlignment="1">
      <alignment vertical="center" wrapText="1"/>
    </xf>
    <xf numFmtId="1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6" fontId="2" fillId="0" borderId="0" xfId="0" applyNumberFormat="1" applyFont="1" applyAlignment="1">
      <alignment vertical="center" wrapText="1"/>
    </xf>
    <xf numFmtId="6" fontId="3" fillId="0" borderId="0" xfId="0" applyNumberFormat="1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9" fontId="2" fillId="0" borderId="7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9" fontId="2" fillId="0" borderId="8" xfId="2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2" fillId="0" borderId="0" xfId="1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6" fontId="2" fillId="0" borderId="9" xfId="0" applyNumberFormat="1" applyFont="1" applyBorder="1" applyAlignment="1">
      <alignment vertical="center" wrapText="1"/>
    </xf>
    <xf numFmtId="6" fontId="2" fillId="0" borderId="9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6" fontId="2" fillId="0" borderId="10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D836-732A-406B-9869-74267C31A0EA}">
  <dimension ref="A1:D15"/>
  <sheetViews>
    <sheetView workbookViewId="0">
      <selection activeCell="A12" sqref="A12:XFD12"/>
    </sheetView>
  </sheetViews>
  <sheetFormatPr defaultRowHeight="15" x14ac:dyDescent="0.25"/>
  <cols>
    <col min="1" max="1" width="89.140625" bestFit="1" customWidth="1"/>
    <col min="2" max="2" width="11.28515625" bestFit="1" customWidth="1"/>
  </cols>
  <sheetData>
    <row r="1" spans="1:4" ht="18" x14ac:dyDescent="0.25">
      <c r="A1" s="7" t="s">
        <v>5</v>
      </c>
    </row>
    <row r="3" spans="1:4" x14ac:dyDescent="0.25">
      <c r="A3" s="2" t="s">
        <v>6</v>
      </c>
      <c r="B3" s="2" t="s">
        <v>7</v>
      </c>
      <c r="C3" s="2" t="s">
        <v>8</v>
      </c>
      <c r="D3" s="2"/>
    </row>
    <row r="4" spans="1:4" x14ac:dyDescent="0.25">
      <c r="A4" s="2"/>
      <c r="B4" s="2">
        <v>2</v>
      </c>
      <c r="C4" s="2">
        <v>1</v>
      </c>
      <c r="D4" s="2"/>
    </row>
    <row r="5" spans="1:4" x14ac:dyDescent="0.25">
      <c r="A5" s="2"/>
      <c r="B5" s="2"/>
      <c r="C5" s="2"/>
      <c r="D5" s="2"/>
    </row>
    <row r="6" spans="1:4" x14ac:dyDescent="0.25">
      <c r="A6" s="1" t="s">
        <v>0</v>
      </c>
      <c r="B6" s="3">
        <v>0.1</v>
      </c>
      <c r="C6" s="2"/>
      <c r="D6" s="2"/>
    </row>
    <row r="7" spans="1:4" x14ac:dyDescent="0.25">
      <c r="A7" s="1" t="s">
        <v>1</v>
      </c>
      <c r="B7" s="3">
        <v>0.25</v>
      </c>
      <c r="C7" s="2"/>
      <c r="D7" s="2"/>
    </row>
    <row r="8" spans="1:4" x14ac:dyDescent="0.25">
      <c r="A8" s="1" t="s">
        <v>2</v>
      </c>
      <c r="B8" s="3">
        <v>0.2</v>
      </c>
      <c r="C8" s="2"/>
      <c r="D8" s="2"/>
    </row>
    <row r="9" spans="1:4" x14ac:dyDescent="0.25">
      <c r="A9" s="1" t="s">
        <v>3</v>
      </c>
      <c r="B9" s="4">
        <v>8000</v>
      </c>
      <c r="C9" s="2"/>
      <c r="D9" s="2"/>
    </row>
    <row r="10" spans="1:4" x14ac:dyDescent="0.25">
      <c r="A10" s="1" t="s">
        <v>4</v>
      </c>
      <c r="B10" s="6">
        <v>3</v>
      </c>
      <c r="C10" s="6">
        <v>2</v>
      </c>
      <c r="D10" s="2"/>
    </row>
    <row r="11" spans="1:4" x14ac:dyDescent="0.25">
      <c r="A11" s="2"/>
      <c r="B11" s="2"/>
      <c r="C11" s="2"/>
      <c r="D11" s="2"/>
    </row>
    <row r="12" spans="1:4" x14ac:dyDescent="0.25">
      <c r="A12" s="1" t="s">
        <v>9</v>
      </c>
      <c r="B12" s="4">
        <v>0</v>
      </c>
    </row>
    <row r="13" spans="1:4" x14ac:dyDescent="0.25">
      <c r="A13" s="1" t="s">
        <v>10</v>
      </c>
      <c r="B13" s="4">
        <v>3000</v>
      </c>
    </row>
    <row r="14" spans="1:4" x14ac:dyDescent="0.25">
      <c r="A14" s="1" t="s">
        <v>11</v>
      </c>
      <c r="B14" s="4">
        <v>1500</v>
      </c>
    </row>
    <row r="15" spans="1:4" x14ac:dyDescent="0.25">
      <c r="A15" s="1" t="s">
        <v>12</v>
      </c>
      <c r="B15" s="4">
        <v>6000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799A-D7D1-4236-9B82-70BC90BCB59B}">
  <dimension ref="A1:R30"/>
  <sheetViews>
    <sheetView tabSelected="1" workbookViewId="0">
      <selection activeCell="A11" sqref="A11:B11"/>
    </sheetView>
  </sheetViews>
  <sheetFormatPr defaultRowHeight="15" x14ac:dyDescent="0.25"/>
  <cols>
    <col min="1" max="1" width="7" customWidth="1"/>
    <col min="2" max="2" width="21" customWidth="1"/>
    <col min="3" max="3" width="16" customWidth="1"/>
    <col min="4" max="4" width="13.7109375" customWidth="1"/>
    <col min="5" max="5" width="10.140625" bestFit="1" customWidth="1"/>
    <col min="7" max="7" width="14.85546875" customWidth="1"/>
    <col min="9" max="9" width="10.140625" bestFit="1" customWidth="1"/>
  </cols>
  <sheetData>
    <row r="1" spans="1:18" ht="18" x14ac:dyDescent="0.25">
      <c r="A1" s="7" t="s">
        <v>5</v>
      </c>
    </row>
    <row r="2" spans="1:1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ht="15" customHeight="1" x14ac:dyDescent="0.25">
      <c r="A3" s="40" t="s">
        <v>26</v>
      </c>
      <c r="B3" s="40"/>
      <c r="C3" s="40"/>
      <c r="D3" s="9"/>
      <c r="E3" s="9"/>
      <c r="F3" s="9"/>
      <c r="G3" s="9"/>
      <c r="H3" s="9"/>
      <c r="I3" s="10"/>
      <c r="J3" s="9"/>
      <c r="K3" s="39"/>
      <c r="L3" s="39"/>
      <c r="M3" s="9"/>
      <c r="N3" s="37"/>
      <c r="O3" s="37"/>
      <c r="P3" s="37"/>
      <c r="Q3" s="37"/>
      <c r="R3" s="5"/>
    </row>
    <row r="4" spans="1:18" x14ac:dyDescent="0.25">
      <c r="A4" s="38"/>
      <c r="B4" s="38"/>
      <c r="C4" s="10" t="s">
        <v>13</v>
      </c>
      <c r="D4" s="10" t="s">
        <v>14</v>
      </c>
      <c r="E4" s="10" t="s">
        <v>15</v>
      </c>
      <c r="F4" s="9"/>
      <c r="G4" s="8"/>
      <c r="H4" s="8"/>
      <c r="I4" s="8"/>
      <c r="J4" s="8"/>
      <c r="K4" s="38"/>
      <c r="L4" s="38"/>
      <c r="M4" s="2"/>
      <c r="N4" s="2"/>
      <c r="O4" s="2"/>
      <c r="P4" s="2"/>
      <c r="Q4" s="2"/>
    </row>
    <row r="5" spans="1:18" x14ac:dyDescent="0.25">
      <c r="A5" s="38" t="s">
        <v>16</v>
      </c>
      <c r="B5" s="38"/>
      <c r="C5" s="11"/>
      <c r="D5" s="12">
        <f>Question!B13</f>
        <v>3000</v>
      </c>
      <c r="E5" s="46">
        <f>C5-D5</f>
        <v>-3000</v>
      </c>
      <c r="F5" s="13" t="str">
        <f>IF(E5&lt;0,"Cr",IF(E5&gt;0,"Dr",""))</f>
        <v>Cr</v>
      </c>
      <c r="G5" s="8"/>
      <c r="H5" s="8"/>
      <c r="I5" s="8"/>
      <c r="J5" s="8"/>
      <c r="K5" s="38"/>
      <c r="L5" s="38"/>
      <c r="M5" s="2"/>
      <c r="N5" s="2"/>
      <c r="O5" s="2"/>
      <c r="P5" s="2"/>
      <c r="Q5" s="2"/>
    </row>
    <row r="6" spans="1:18" x14ac:dyDescent="0.25">
      <c r="A6" s="38" t="s">
        <v>17</v>
      </c>
      <c r="B6" s="38"/>
      <c r="C6" s="11"/>
      <c r="D6" s="12">
        <f>Question!B9</f>
        <v>8000</v>
      </c>
      <c r="E6" s="46">
        <f>E5+C6-D6</f>
        <v>-11000</v>
      </c>
      <c r="F6" s="13" t="str">
        <f t="shared" ref="F6:F9" si="0">IF(E6&lt;0,"Cr",IF(E6&gt;0,"Dr",""))</f>
        <v>Cr</v>
      </c>
      <c r="G6" s="8"/>
      <c r="H6" s="8"/>
      <c r="I6" s="8"/>
      <c r="J6" s="8"/>
      <c r="K6" s="38"/>
      <c r="L6" s="38"/>
      <c r="M6" s="2"/>
      <c r="N6" s="2"/>
      <c r="O6" s="2"/>
      <c r="P6" s="2"/>
      <c r="Q6" s="2"/>
    </row>
    <row r="7" spans="1:18" x14ac:dyDescent="0.25">
      <c r="A7" s="38" t="s">
        <v>18</v>
      </c>
      <c r="B7" s="38"/>
      <c r="C7" s="12">
        <f>I13</f>
        <v>7500</v>
      </c>
      <c r="D7" s="11"/>
      <c r="E7" s="46">
        <f t="shared" ref="E7:E9" si="1">E6+C7-D7</f>
        <v>-3500</v>
      </c>
      <c r="F7" s="13" t="str">
        <f t="shared" si="0"/>
        <v>Cr</v>
      </c>
      <c r="G7" s="8"/>
      <c r="H7" s="8"/>
      <c r="I7" s="8"/>
      <c r="J7" s="8"/>
      <c r="K7" s="38"/>
      <c r="L7" s="38"/>
      <c r="M7" s="2"/>
      <c r="N7" s="2"/>
      <c r="O7" s="2"/>
      <c r="P7" s="2"/>
      <c r="Q7" s="2"/>
    </row>
    <row r="8" spans="1:18" x14ac:dyDescent="0.25">
      <c r="A8" s="38" t="s">
        <v>19</v>
      </c>
      <c r="B8" s="38"/>
      <c r="C8" s="12">
        <f>Question!B14</f>
        <v>1500</v>
      </c>
      <c r="D8" s="11"/>
      <c r="E8" s="46">
        <f t="shared" si="1"/>
        <v>-2000</v>
      </c>
      <c r="F8" s="13" t="str">
        <f t="shared" si="0"/>
        <v>Cr</v>
      </c>
      <c r="G8" s="8"/>
      <c r="H8" s="8"/>
      <c r="I8" s="8"/>
      <c r="J8" s="8"/>
      <c r="K8" s="38"/>
      <c r="L8" s="38"/>
      <c r="M8" s="2"/>
      <c r="N8" s="2"/>
      <c r="O8" s="2"/>
      <c r="P8" s="2"/>
      <c r="Q8" s="2"/>
    </row>
    <row r="9" spans="1:18" x14ac:dyDescent="0.25">
      <c r="A9" s="39" t="s">
        <v>20</v>
      </c>
      <c r="B9" s="39"/>
      <c r="C9" s="11"/>
      <c r="D9" s="14">
        <f>E8+E9</f>
        <v>4000</v>
      </c>
      <c r="E9" s="46">
        <v>6000</v>
      </c>
      <c r="F9" s="13" t="str">
        <f t="shared" si="0"/>
        <v>Dr</v>
      </c>
      <c r="G9" s="9"/>
      <c r="H9" s="8"/>
      <c r="I9" s="8"/>
      <c r="J9" s="8"/>
      <c r="K9" s="8"/>
      <c r="L9" s="8"/>
      <c r="M9" s="2"/>
      <c r="N9" s="2"/>
      <c r="O9" s="2"/>
      <c r="P9" s="2"/>
      <c r="Q9" s="2"/>
    </row>
    <row r="10" spans="1:18" ht="15.75" thickBot="1" x14ac:dyDescent="0.3">
      <c r="A10" s="43"/>
      <c r="B10" s="43"/>
      <c r="C10" s="16"/>
      <c r="D10" s="17"/>
      <c r="E10" s="16"/>
      <c r="F10" s="17"/>
      <c r="G10" s="43"/>
      <c r="H10" s="43"/>
      <c r="I10" s="15"/>
      <c r="J10" s="37"/>
      <c r="K10" s="37"/>
      <c r="L10" s="38"/>
      <c r="M10" s="38"/>
      <c r="N10" s="38"/>
      <c r="O10" s="2"/>
      <c r="P10" s="2"/>
      <c r="Q10" s="2"/>
    </row>
    <row r="11" spans="1:18" ht="19.5" customHeight="1" x14ac:dyDescent="0.25">
      <c r="A11" s="47" t="s">
        <v>37</v>
      </c>
      <c r="B11" s="48"/>
      <c r="C11" s="44" t="s">
        <v>16</v>
      </c>
      <c r="D11" s="44"/>
      <c r="E11" s="18">
        <f>Question!B6</f>
        <v>0.1</v>
      </c>
      <c r="F11" s="19"/>
      <c r="G11" s="44" t="s">
        <v>19</v>
      </c>
      <c r="H11" s="44"/>
      <c r="I11" s="20">
        <f>Question!B7</f>
        <v>0.25</v>
      </c>
      <c r="J11" s="8"/>
      <c r="K11" s="8"/>
      <c r="L11" s="8"/>
      <c r="M11" s="8"/>
      <c r="N11" s="8"/>
      <c r="O11" s="8"/>
      <c r="P11" s="8"/>
      <c r="Q11" s="8"/>
      <c r="R11" s="5"/>
    </row>
    <row r="12" spans="1:18" ht="16.5" customHeight="1" x14ac:dyDescent="0.25">
      <c r="A12" s="21"/>
      <c r="B12" s="9"/>
      <c r="C12" s="45" t="s">
        <v>27</v>
      </c>
      <c r="D12" s="45"/>
      <c r="E12" s="22">
        <f>Question!B13</f>
        <v>3000</v>
      </c>
      <c r="F12" s="8"/>
      <c r="G12" s="45" t="s">
        <v>29</v>
      </c>
      <c r="H12" s="45"/>
      <c r="I12" s="23">
        <f>Question!B14</f>
        <v>1500</v>
      </c>
      <c r="J12" s="8"/>
      <c r="K12" s="8"/>
      <c r="L12" s="8"/>
      <c r="M12" s="8"/>
      <c r="N12" s="8"/>
      <c r="O12" s="8"/>
      <c r="P12" s="8"/>
      <c r="Q12" s="8"/>
      <c r="R12" s="5"/>
    </row>
    <row r="13" spans="1:18" x14ac:dyDescent="0.25">
      <c r="A13" s="24"/>
      <c r="B13" s="8"/>
      <c r="C13" s="42" t="s">
        <v>28</v>
      </c>
      <c r="D13" s="42"/>
      <c r="E13" s="26">
        <f>E12/E11</f>
        <v>30000</v>
      </c>
      <c r="F13" s="8"/>
      <c r="G13" s="42" t="s">
        <v>18</v>
      </c>
      <c r="H13" s="42"/>
      <c r="I13" s="27">
        <f>I11*E13</f>
        <v>7500</v>
      </c>
      <c r="J13" s="10"/>
      <c r="K13" s="8"/>
      <c r="L13" s="8"/>
      <c r="M13" s="8"/>
      <c r="N13" s="8"/>
      <c r="O13" s="8"/>
      <c r="P13" s="8"/>
      <c r="Q13" s="8"/>
      <c r="R13" s="5"/>
    </row>
    <row r="14" spans="1:18" ht="15.75" thickBot="1" x14ac:dyDescent="0.3">
      <c r="A14" s="28"/>
      <c r="B14" s="15"/>
      <c r="C14" s="15"/>
      <c r="D14" s="15"/>
      <c r="E14" s="15"/>
      <c r="F14" s="15"/>
      <c r="G14" s="15"/>
      <c r="H14" s="15"/>
      <c r="I14" s="29"/>
      <c r="J14" s="8"/>
      <c r="K14" s="8"/>
      <c r="L14" s="8"/>
      <c r="M14" s="8"/>
      <c r="N14" s="8"/>
      <c r="O14" s="8"/>
      <c r="P14" s="8"/>
      <c r="Q14" s="8"/>
      <c r="R14" s="5"/>
    </row>
    <row r="15" spans="1:18" x14ac:dyDescent="0.25">
      <c r="A15" s="19"/>
      <c r="B15" s="19"/>
      <c r="C15" s="19"/>
      <c r="D15" s="19"/>
      <c r="E15" s="41"/>
      <c r="F15" s="41"/>
      <c r="G15" s="11"/>
      <c r="H15" s="9"/>
      <c r="I15" s="11"/>
      <c r="J15" s="9"/>
      <c r="K15" s="30"/>
      <c r="L15" s="30"/>
      <c r="M15" s="30"/>
      <c r="N15" s="8"/>
      <c r="O15" s="8"/>
      <c r="P15" s="8"/>
      <c r="Q15" s="8"/>
      <c r="R15" s="5"/>
    </row>
    <row r="16" spans="1:18" ht="15" customHeight="1" x14ac:dyDescent="0.25">
      <c r="A16" s="39" t="s">
        <v>33</v>
      </c>
      <c r="B16" s="39"/>
      <c r="C16" s="42" t="s">
        <v>31</v>
      </c>
      <c r="D16" s="42"/>
      <c r="E16" s="26">
        <f>E13*Question!B4</f>
        <v>60000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5"/>
    </row>
    <row r="17" spans="1:18" ht="15" customHeight="1" x14ac:dyDescent="0.25">
      <c r="A17" s="9"/>
      <c r="B17" s="9"/>
      <c r="C17" s="42" t="s">
        <v>30</v>
      </c>
      <c r="D17" s="42"/>
      <c r="E17" s="26">
        <f>E16*Question!B7</f>
        <v>15000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5"/>
    </row>
    <row r="18" spans="1:18" ht="15" customHeight="1" x14ac:dyDescent="0.25">
      <c r="A18" s="9"/>
      <c r="B18" s="9"/>
      <c r="C18" s="42" t="s">
        <v>32</v>
      </c>
      <c r="D18" s="42"/>
      <c r="E18" s="12">
        <f>(D9/Question!C10)*Question!B10</f>
        <v>6000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8"/>
      <c r="Q18" s="8"/>
      <c r="R18" s="5"/>
    </row>
    <row r="19" spans="1:18" ht="15" customHeight="1" x14ac:dyDescent="0.25">
      <c r="A19" s="9"/>
      <c r="B19" s="9"/>
      <c r="C19" s="25"/>
      <c r="D19" s="25"/>
      <c r="E19" s="12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8"/>
      <c r="Q19" s="8"/>
      <c r="R19" s="5"/>
    </row>
    <row r="20" spans="1:18" x14ac:dyDescent="0.25">
      <c r="A20" s="39" t="s">
        <v>34</v>
      </c>
      <c r="B20" s="39"/>
      <c r="C20" s="39"/>
      <c r="D20" s="39"/>
      <c r="E20" s="8"/>
      <c r="F20" s="8"/>
      <c r="G20" s="31"/>
      <c r="H20" s="10"/>
      <c r="I20" s="10"/>
      <c r="J20" s="9"/>
      <c r="K20" s="8"/>
      <c r="L20" s="8"/>
      <c r="M20" s="8"/>
      <c r="N20" s="8"/>
      <c r="O20" s="8"/>
      <c r="P20" s="8"/>
      <c r="Q20" s="8"/>
      <c r="R20" s="5"/>
    </row>
    <row r="21" spans="1:18" x14ac:dyDescent="0.25">
      <c r="A21" s="9"/>
      <c r="B21" s="8" t="s">
        <v>35</v>
      </c>
      <c r="C21" s="8" t="s">
        <v>7</v>
      </c>
      <c r="D21" s="8"/>
      <c r="E21" s="13">
        <f>D9</f>
        <v>4000</v>
      </c>
      <c r="F21" s="8"/>
      <c r="G21" s="8"/>
      <c r="H21" s="13"/>
      <c r="I21" s="9"/>
      <c r="J21" s="9"/>
      <c r="K21" s="8"/>
      <c r="L21" s="8"/>
      <c r="M21" s="8"/>
      <c r="N21" s="8"/>
      <c r="O21" s="8"/>
      <c r="P21" s="2"/>
      <c r="Q21" s="2"/>
    </row>
    <row r="22" spans="1:18" x14ac:dyDescent="0.25">
      <c r="A22" s="9"/>
      <c r="B22" s="9"/>
      <c r="C22" s="8" t="s">
        <v>8</v>
      </c>
      <c r="D22" s="9"/>
      <c r="E22" s="32">
        <f>E18</f>
        <v>6000</v>
      </c>
      <c r="F22" s="13">
        <f>SUM(E21:E22)</f>
        <v>10000</v>
      </c>
      <c r="G22" s="13"/>
      <c r="H22" s="8"/>
      <c r="I22" s="8"/>
      <c r="J22" s="8"/>
      <c r="K22" s="2"/>
      <c r="L22" s="2"/>
      <c r="M22" s="2"/>
      <c r="N22" s="2"/>
      <c r="O22" s="2"/>
      <c r="P22" s="2"/>
      <c r="Q22" s="2"/>
    </row>
    <row r="23" spans="1:18" x14ac:dyDescent="0.25">
      <c r="A23" s="8" t="s">
        <v>21</v>
      </c>
      <c r="B23" s="8" t="s">
        <v>22</v>
      </c>
      <c r="C23" s="8" t="s">
        <v>23</v>
      </c>
      <c r="D23" s="9"/>
      <c r="E23" s="8"/>
      <c r="F23" s="13">
        <f>Question!B9</f>
        <v>8000</v>
      </c>
      <c r="G23" s="8"/>
      <c r="H23" s="8"/>
      <c r="I23" s="8"/>
      <c r="J23" s="8"/>
      <c r="K23" s="2"/>
      <c r="L23" s="2"/>
      <c r="M23" s="2"/>
      <c r="N23" s="2"/>
      <c r="O23" s="2"/>
      <c r="P23" s="2"/>
      <c r="Q23" s="2"/>
    </row>
    <row r="24" spans="1:18" x14ac:dyDescent="0.25">
      <c r="A24" s="8" t="s">
        <v>21</v>
      </c>
      <c r="B24" s="8" t="s">
        <v>16</v>
      </c>
      <c r="C24" s="8" t="s">
        <v>7</v>
      </c>
      <c r="D24" s="9"/>
      <c r="E24" s="13">
        <f>Question!B6*Answer!E16</f>
        <v>6000</v>
      </c>
      <c r="F24" s="11"/>
      <c r="G24" s="8"/>
      <c r="H24" s="8"/>
      <c r="I24" s="8"/>
      <c r="J24" s="8"/>
      <c r="K24" s="2"/>
      <c r="L24" s="2"/>
      <c r="M24" s="2"/>
      <c r="N24" s="2"/>
      <c r="O24" s="2"/>
      <c r="P24" s="2"/>
      <c r="Q24" s="2"/>
    </row>
    <row r="25" spans="1:18" x14ac:dyDescent="0.25">
      <c r="A25" s="8"/>
      <c r="B25" s="8"/>
      <c r="C25" s="8" t="s">
        <v>8</v>
      </c>
      <c r="D25" s="9"/>
      <c r="E25" s="32">
        <f>Question!B13</f>
        <v>3000</v>
      </c>
      <c r="F25" s="33">
        <f>SUM(E24:E25)</f>
        <v>9000</v>
      </c>
      <c r="G25" s="8"/>
      <c r="H25" s="8"/>
      <c r="I25" s="8"/>
      <c r="J25" s="8"/>
      <c r="K25" s="2"/>
      <c r="L25" s="2"/>
      <c r="M25" s="2"/>
      <c r="N25" s="2"/>
      <c r="O25" s="2"/>
      <c r="P25" s="2"/>
      <c r="Q25" s="2"/>
    </row>
    <row r="26" spans="1:18" x14ac:dyDescent="0.25">
      <c r="A26" s="8"/>
      <c r="B26" s="8"/>
      <c r="C26" s="8"/>
      <c r="D26" s="9"/>
      <c r="E26" s="8"/>
      <c r="F26" s="12">
        <f>SUM(F22:F25)</f>
        <v>27000</v>
      </c>
      <c r="G26" s="8"/>
      <c r="H26" s="8"/>
      <c r="I26" s="8"/>
      <c r="J26" s="8"/>
      <c r="K26" s="2"/>
      <c r="L26" s="2"/>
      <c r="M26" s="2"/>
      <c r="N26" s="2"/>
      <c r="O26" s="2"/>
      <c r="P26" s="2"/>
      <c r="Q26" s="2"/>
    </row>
    <row r="27" spans="1:18" ht="28.5" x14ac:dyDescent="0.25">
      <c r="A27" s="34" t="s">
        <v>36</v>
      </c>
      <c r="B27" s="8" t="s">
        <v>19</v>
      </c>
      <c r="C27" s="8" t="s">
        <v>7</v>
      </c>
      <c r="D27" s="9"/>
      <c r="E27" s="13">
        <f>Question!B14</f>
        <v>1500</v>
      </c>
      <c r="F27" s="11"/>
      <c r="G27" s="8"/>
      <c r="H27" s="8"/>
      <c r="I27" s="8"/>
      <c r="J27" s="8"/>
      <c r="K27" s="2"/>
      <c r="L27" s="2"/>
      <c r="M27" s="2"/>
      <c r="N27" s="2"/>
      <c r="O27" s="2"/>
      <c r="P27" s="2"/>
      <c r="Q27" s="2"/>
    </row>
    <row r="28" spans="1:18" x14ac:dyDescent="0.25">
      <c r="A28" s="8"/>
      <c r="B28" s="8"/>
      <c r="C28" s="8" t="s">
        <v>8</v>
      </c>
      <c r="D28" s="9" t="s">
        <v>24</v>
      </c>
      <c r="E28" s="36">
        <f>E17*Question!B8</f>
        <v>3000</v>
      </c>
      <c r="F28" s="33">
        <f>SUM(E27:E28)</f>
        <v>4500</v>
      </c>
      <c r="G28" s="8"/>
      <c r="H28" s="8"/>
      <c r="I28" s="8"/>
      <c r="J28" s="8"/>
      <c r="K28" s="2"/>
      <c r="L28" s="2"/>
      <c r="M28" s="2"/>
      <c r="N28" s="2"/>
      <c r="O28" s="2"/>
      <c r="P28" s="2"/>
      <c r="Q28" s="2"/>
    </row>
    <row r="29" spans="1:18" ht="15" customHeight="1" thickBot="1" x14ac:dyDescent="0.3">
      <c r="A29" s="8"/>
      <c r="B29" s="9" t="s">
        <v>25</v>
      </c>
      <c r="C29" s="9"/>
      <c r="D29" s="8"/>
      <c r="E29" s="8"/>
      <c r="F29" s="35">
        <f>F26-F28</f>
        <v>22500</v>
      </c>
      <c r="G29" s="8"/>
      <c r="H29" s="8"/>
      <c r="I29" s="8"/>
      <c r="J29" s="8"/>
      <c r="K29" s="2"/>
      <c r="L29" s="2"/>
      <c r="M29" s="2"/>
      <c r="N29" s="2"/>
      <c r="O29" s="2"/>
      <c r="P29" s="2"/>
      <c r="Q29" s="2"/>
    </row>
    <row r="30" spans="1:18" ht="15.75" thickTop="1" x14ac:dyDescent="0.25"/>
  </sheetData>
  <mergeCells count="31">
    <mergeCell ref="G10:H10"/>
    <mergeCell ref="J10:K10"/>
    <mergeCell ref="L10:N10"/>
    <mergeCell ref="A20:D20"/>
    <mergeCell ref="C18:D18"/>
    <mergeCell ref="A16:B16"/>
    <mergeCell ref="C16:D16"/>
    <mergeCell ref="C17:D17"/>
    <mergeCell ref="C11:D11"/>
    <mergeCell ref="C12:D12"/>
    <mergeCell ref="G11:H11"/>
    <mergeCell ref="G12:H12"/>
    <mergeCell ref="G13:H13"/>
    <mergeCell ref="A11:B11"/>
    <mergeCell ref="E15:F15"/>
    <mergeCell ref="C13:D13"/>
    <mergeCell ref="A9:B9"/>
    <mergeCell ref="A10:B10"/>
    <mergeCell ref="A7:B7"/>
    <mergeCell ref="K7:L7"/>
    <mergeCell ref="A8:B8"/>
    <mergeCell ref="K8:L8"/>
    <mergeCell ref="K5:L5"/>
    <mergeCell ref="A6:B6"/>
    <mergeCell ref="K6:L6"/>
    <mergeCell ref="N3:Q3"/>
    <mergeCell ref="A4:B4"/>
    <mergeCell ref="K4:L4"/>
    <mergeCell ref="A5:B5"/>
    <mergeCell ref="K3:L3"/>
    <mergeCell ref="A3:C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2021-11-17T09:55:36Z</dcterms:created>
  <dcterms:modified xsi:type="dcterms:W3CDTF">2022-12-02T14:11:51Z</dcterms:modified>
</cp:coreProperties>
</file>