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749" documentId="8_{F95B6ABC-6FC5-4B3B-B6FB-8A7E9A800502}" xr6:coauthVersionLast="47" xr6:coauthVersionMax="47" xr10:uidLastSave="{2B0AD0BA-55AE-403D-AC17-2B8B0DA1BE4E}"/>
  <bookViews>
    <workbookView xWindow="-120" yWindow="-120" windowWidth="24240" windowHeight="13140" activeTab="1" xr2:uid="{CF6DDB11-D177-4163-BC99-2C824796BC21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2" i="2" l="1"/>
  <c r="C36" i="2"/>
  <c r="C35" i="2"/>
  <c r="B61" i="2"/>
  <c r="B60" i="2"/>
  <c r="C61" i="2" s="1"/>
  <c r="C56" i="2"/>
  <c r="B54" i="2"/>
  <c r="B53" i="2"/>
  <c r="C51" i="2"/>
  <c r="D48" i="2"/>
  <c r="D47" i="2"/>
  <c r="B41" i="2"/>
  <c r="C54" i="2"/>
  <c r="C55" i="2" s="1"/>
  <c r="C57" i="2" s="1"/>
  <c r="D62" i="2" s="1"/>
  <c r="C33" i="2"/>
  <c r="C31" i="2"/>
  <c r="B29" i="2"/>
  <c r="B28" i="2"/>
  <c r="B26" i="2"/>
  <c r="B25" i="2"/>
  <c r="B24" i="2"/>
  <c r="B23" i="2"/>
  <c r="B22" i="2"/>
  <c r="B21" i="2"/>
  <c r="B17" i="2"/>
  <c r="B16" i="2"/>
  <c r="B15" i="2"/>
  <c r="C11" i="2"/>
  <c r="C12" i="2" s="1"/>
  <c r="B9" i="2"/>
  <c r="B8" i="2"/>
  <c r="C9" i="2" s="1"/>
  <c r="C7" i="2"/>
  <c r="A1" i="2"/>
  <c r="D49" i="2" l="1"/>
  <c r="D63" i="2" s="1"/>
  <c r="C17" i="2"/>
  <c r="C18" i="2" s="1"/>
  <c r="C30" i="2" s="1"/>
  <c r="C32" i="2" s="1"/>
  <c r="C34" i="2" s="1"/>
  <c r="B40" i="2" s="1"/>
  <c r="B42" i="2" s="1"/>
  <c r="C29" i="2"/>
</calcChain>
</file>

<file path=xl/sharedStrings.xml><?xml version="1.0" encoding="utf-8"?>
<sst xmlns="http://schemas.openxmlformats.org/spreadsheetml/2006/main" count="95" uniqueCount="81">
  <si>
    <t>Advertising</t>
  </si>
  <si>
    <t>£000</t>
  </si>
  <si>
    <t>Trade Receivables</t>
  </si>
  <si>
    <t>Valley Manufacturing plc</t>
  </si>
  <si>
    <t>Inventory – 1 January Year 2:</t>
  </si>
  <si>
    <t>Raw materials</t>
  </si>
  <si>
    <t>Work-in-progress</t>
  </si>
  <si>
    <t>Finished Goods</t>
  </si>
  <si>
    <t>Purchases</t>
  </si>
  <si>
    <t>Raw Materials</t>
  </si>
  <si>
    <t>Purchase Returns — Raw Materials</t>
  </si>
  <si>
    <t>Carriage In on Finished Goods</t>
  </si>
  <si>
    <t>Wages</t>
  </si>
  <si>
    <t>Manufacturing</t>
  </si>
  <si>
    <t>Warehouse</t>
  </si>
  <si>
    <t>Direct Factory Power</t>
  </si>
  <si>
    <t>Factory Repairs</t>
  </si>
  <si>
    <t>Factory Rates</t>
  </si>
  <si>
    <t>Royalties</t>
  </si>
  <si>
    <t>Salaries</t>
  </si>
  <si>
    <t>General Expenses</t>
  </si>
  <si>
    <t>Lighting and Heating</t>
  </si>
  <si>
    <t>Insurance</t>
  </si>
  <si>
    <t>Factory Machinery (at cost)</t>
  </si>
  <si>
    <t>Vehicles (at cost)</t>
  </si>
  <si>
    <t>Provision for Depreciation at 1 January Year 2:</t>
  </si>
  <si>
    <t>Factory Machinery</t>
  </si>
  <si>
    <t>Vehicles</t>
  </si>
  <si>
    <t>Bad Debts</t>
  </si>
  <si>
    <t xml:space="preserve">Sales Revenue from Finished Goods </t>
  </si>
  <si>
    <t>Sales Returns of Finished Goods</t>
  </si>
  <si>
    <t>Selling Expenses</t>
  </si>
  <si>
    <t>Inventory — 31 December Year 2:</t>
  </si>
  <si>
    <t>Manufacturing wages payable — £5,000.</t>
  </si>
  <si>
    <t>Lighting and heating and Insurance are to be apportioned between the Factory and the Office in the ratio of 4:1, after taking into account receivable insurance of £2,000.</t>
  </si>
  <si>
    <t>Wages:</t>
  </si>
  <si>
    <t>The salaries are to be apportioned between the Factory and the Office in the ratio of 3:1</t>
  </si>
  <si>
    <t>Depreciation per annum is to be provided for as follows:</t>
  </si>
  <si>
    <t>Factory Machinery — 20% diminishing balance</t>
  </si>
  <si>
    <t>Vehicles — 10% on cost (the vehicles are used 80% for distribution and 20% in the factory)</t>
  </si>
  <si>
    <t>Production of finished goods for the year amounted to 100,000 units. These are to be transferred to the warehouse at their market value of £4·50 per unit.</t>
  </si>
  <si>
    <t>Manufacturing Account of Valley Manufacturing plc for the year ended 31 December Year 2</t>
  </si>
  <si>
    <t>Raw Materials Cost</t>
  </si>
  <si>
    <t>Opening Inventory of Raw Materials</t>
  </si>
  <si>
    <t>Purchases of Raw Materials</t>
  </si>
  <si>
    <t>Purchases Returns Raw Materials</t>
  </si>
  <si>
    <t>Closing Inventory of Raw Materials</t>
  </si>
  <si>
    <t>Cost of Raw Materials Consumed</t>
  </si>
  <si>
    <t>Direct Costs</t>
  </si>
  <si>
    <t>Wages (95 + 5)</t>
  </si>
  <si>
    <t>Prime Cost of Production</t>
  </si>
  <si>
    <t>Factory Overheads</t>
  </si>
  <si>
    <t>Salaries (75% * 44)</t>
  </si>
  <si>
    <t>General Expenses (75% * £12)</t>
  </si>
  <si>
    <t>Lighting and Heating (4/5 * £25)</t>
  </si>
  <si>
    <t>Insurance (4/5 * (17 − 2))</t>
  </si>
  <si>
    <t>Depreciation:</t>
  </si>
  <si>
    <t>Factory Machinery (20% * (100 − 20))</t>
  </si>
  <si>
    <t>Motor Vehicles (1/5 * (10% * 50))</t>
  </si>
  <si>
    <t>Factory Cost of Production</t>
  </si>
  <si>
    <t>Factory Profit</t>
  </si>
  <si>
    <t>Work-in-progress 31 December Year 2</t>
  </si>
  <si>
    <t>Work-in-progress 1 January Year 2</t>
  </si>
  <si>
    <t xml:space="preserve">Cost per unit </t>
  </si>
  <si>
    <t>Factory cost of Production</t>
  </si>
  <si>
    <t>No produced</t>
  </si>
  <si>
    <t>Sales revenue</t>
  </si>
  <si>
    <t>Sales returns</t>
  </si>
  <si>
    <t>Opening inventory of finished goods</t>
  </si>
  <si>
    <t>Market price of finished goods</t>
  </si>
  <si>
    <t>Purchases of finished goods</t>
  </si>
  <si>
    <t>Carriage in on finished goods</t>
  </si>
  <si>
    <t>Closing inventory of finished goods</t>
  </si>
  <si>
    <t>General expenses (25% * 12)</t>
  </si>
  <si>
    <t>Gross profit</t>
  </si>
  <si>
    <t>Income statement of Valley Manufacturing plc for the year ended 31 December Year 2</t>
  </si>
  <si>
    <t xml:space="preserve">Cost of sales </t>
  </si>
  <si>
    <t>Cost of Sales</t>
  </si>
  <si>
    <t>Warehouse Expenses</t>
  </si>
  <si>
    <t>The Factory is to be charged with 75% of the General Expenses with the remainder being charged to the Warehouse.</t>
  </si>
  <si>
    <t>Market Price of Finished Goods (100,000 * £4·50)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</si>
</sst>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4" formatCode="&quot;£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i/>
      <sz val="10"/>
      <color theme="1"/>
      <name val="Arial"/>
      <family val="2"/>
    </font>
    <font>
      <b/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8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Times New Roman"/>
      <family val="1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Times New Roman"/>
      <family val="1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6" fontId="1" fillId="0" borderId="0" xfId="0" applyNumberFormat="1" applyFont="1"/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6" fontId="2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9" fontId="1" fillId="0" borderId="0" xfId="0" applyNumberFormat="1" applyFont="1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  <xf numFmtId="1" fontId="1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2D836-732A-406B-9869-74267C31A0EA}">
  <dimension ref="A1:D59"/>
  <sheetViews>
    <sheetView topLeftCell="A37" workbookViewId="0">
      <selection activeCell="A58" sqref="A58:A59"/>
    </sheetView>
  </sheetViews>
  <sheetFormatPr defaultRowHeight="15" x14ac:dyDescent="0.25"/>
  <cols>
    <col min="1" max="1" width="52.28515625" customWidth="1"/>
  </cols>
  <sheetData>
    <row r="1" spans="1:2" ht="18" x14ac:dyDescent="0.25">
      <c r="A1" s="36" t="s">
        <v>3</v>
      </c>
    </row>
    <row r="2" spans="1:2" x14ac:dyDescent="0.25">
      <c r="A2" s="7"/>
      <c r="B2" s="8" t="s">
        <v>1</v>
      </c>
    </row>
    <row r="3" spans="1:2" x14ac:dyDescent="0.25">
      <c r="A3" s="6"/>
      <c r="B3" s="25">
        <v>0</v>
      </c>
    </row>
    <row r="4" spans="1:2" x14ac:dyDescent="0.25">
      <c r="A4" s="26" t="s">
        <v>4</v>
      </c>
      <c r="B4" s="9"/>
    </row>
    <row r="5" spans="1:2" x14ac:dyDescent="0.25">
      <c r="A5" s="6" t="s">
        <v>5</v>
      </c>
      <c r="B5" s="9">
        <v>21</v>
      </c>
    </row>
    <row r="6" spans="1:2" x14ac:dyDescent="0.25">
      <c r="A6" s="6" t="s">
        <v>6</v>
      </c>
      <c r="B6" s="9">
        <v>30</v>
      </c>
    </row>
    <row r="7" spans="1:2" x14ac:dyDescent="0.25">
      <c r="A7" s="6" t="s">
        <v>7</v>
      </c>
      <c r="B7" s="9">
        <v>15</v>
      </c>
    </row>
    <row r="8" spans="1:2" x14ac:dyDescent="0.25">
      <c r="A8" s="26" t="s">
        <v>8</v>
      </c>
      <c r="B8" s="9"/>
    </row>
    <row r="9" spans="1:2" x14ac:dyDescent="0.25">
      <c r="A9" s="6" t="s">
        <v>9</v>
      </c>
      <c r="B9" s="9">
        <v>155</v>
      </c>
    </row>
    <row r="10" spans="1:2" x14ac:dyDescent="0.25">
      <c r="A10" s="6" t="s">
        <v>7</v>
      </c>
      <c r="B10" s="9">
        <v>70</v>
      </c>
    </row>
    <row r="11" spans="1:2" x14ac:dyDescent="0.25">
      <c r="A11" s="6" t="s">
        <v>10</v>
      </c>
      <c r="B11" s="9">
        <v>15</v>
      </c>
    </row>
    <row r="12" spans="1:2" x14ac:dyDescent="0.25">
      <c r="A12" s="6" t="s">
        <v>11</v>
      </c>
      <c r="B12" s="9">
        <v>2</v>
      </c>
    </row>
    <row r="13" spans="1:2" x14ac:dyDescent="0.25">
      <c r="A13" s="26" t="s">
        <v>35</v>
      </c>
      <c r="B13" s="9"/>
    </row>
    <row r="14" spans="1:2" x14ac:dyDescent="0.25">
      <c r="A14" s="6" t="s">
        <v>13</v>
      </c>
      <c r="B14" s="9">
        <v>95</v>
      </c>
    </row>
    <row r="15" spans="1:2" x14ac:dyDescent="0.25">
      <c r="A15" s="6" t="s">
        <v>14</v>
      </c>
      <c r="B15" s="9">
        <v>30</v>
      </c>
    </row>
    <row r="16" spans="1:2" x14ac:dyDescent="0.25">
      <c r="A16" s="6" t="s">
        <v>15</v>
      </c>
      <c r="B16" s="9">
        <v>10</v>
      </c>
    </row>
    <row r="17" spans="1:2" x14ac:dyDescent="0.25">
      <c r="A17" s="6" t="s">
        <v>16</v>
      </c>
      <c r="B17" s="9">
        <v>12</v>
      </c>
    </row>
    <row r="18" spans="1:2" x14ac:dyDescent="0.25">
      <c r="A18" s="6" t="s">
        <v>17</v>
      </c>
      <c r="B18" s="9">
        <v>8</v>
      </c>
    </row>
    <row r="19" spans="1:2" x14ac:dyDescent="0.25">
      <c r="A19" s="6" t="s">
        <v>18</v>
      </c>
      <c r="B19" s="9">
        <v>62</v>
      </c>
    </row>
    <row r="20" spans="1:2" x14ac:dyDescent="0.25">
      <c r="A20" s="6" t="s">
        <v>0</v>
      </c>
      <c r="B20" s="9">
        <v>8</v>
      </c>
    </row>
    <row r="21" spans="1:2" x14ac:dyDescent="0.25">
      <c r="A21" s="6" t="s">
        <v>19</v>
      </c>
      <c r="B21" s="9">
        <v>44</v>
      </c>
    </row>
    <row r="22" spans="1:2" x14ac:dyDescent="0.25">
      <c r="A22" s="6" t="s">
        <v>20</v>
      </c>
      <c r="B22" s="9">
        <v>12</v>
      </c>
    </row>
    <row r="23" spans="1:2" x14ac:dyDescent="0.25">
      <c r="A23" s="6" t="s">
        <v>21</v>
      </c>
      <c r="B23" s="9">
        <v>25</v>
      </c>
    </row>
    <row r="24" spans="1:2" x14ac:dyDescent="0.25">
      <c r="A24" s="6" t="s">
        <v>22</v>
      </c>
      <c r="B24" s="9">
        <v>17</v>
      </c>
    </row>
    <row r="25" spans="1:2" x14ac:dyDescent="0.25">
      <c r="A25" s="6" t="s">
        <v>23</v>
      </c>
      <c r="B25" s="9">
        <v>100</v>
      </c>
    </row>
    <row r="26" spans="1:2" x14ac:dyDescent="0.25">
      <c r="A26" s="6" t="s">
        <v>24</v>
      </c>
      <c r="B26" s="9">
        <v>50</v>
      </c>
    </row>
    <row r="27" spans="1:2" x14ac:dyDescent="0.25">
      <c r="A27" s="26" t="s">
        <v>25</v>
      </c>
      <c r="B27" s="9"/>
    </row>
    <row r="28" spans="1:2" x14ac:dyDescent="0.25">
      <c r="A28" s="6" t="s">
        <v>26</v>
      </c>
      <c r="B28" s="9">
        <v>20</v>
      </c>
    </row>
    <row r="29" spans="1:2" x14ac:dyDescent="0.25">
      <c r="A29" s="6" t="s">
        <v>27</v>
      </c>
      <c r="B29" s="9">
        <v>10</v>
      </c>
    </row>
    <row r="30" spans="1:2" x14ac:dyDescent="0.25">
      <c r="A30" s="6" t="s">
        <v>2</v>
      </c>
      <c r="B30" s="9">
        <v>22</v>
      </c>
    </row>
    <row r="31" spans="1:2" x14ac:dyDescent="0.25">
      <c r="A31" s="6" t="s">
        <v>28</v>
      </c>
      <c r="B31" s="9">
        <v>5</v>
      </c>
    </row>
    <row r="32" spans="1:2" ht="17.25" customHeight="1" x14ac:dyDescent="0.25">
      <c r="A32" s="6" t="s">
        <v>29</v>
      </c>
      <c r="B32" s="9">
        <v>640</v>
      </c>
    </row>
    <row r="33" spans="1:2" x14ac:dyDescent="0.25">
      <c r="A33" s="6" t="s">
        <v>30</v>
      </c>
      <c r="B33" s="9">
        <v>20</v>
      </c>
    </row>
    <row r="34" spans="1:2" x14ac:dyDescent="0.25">
      <c r="A34" s="6" t="s">
        <v>31</v>
      </c>
      <c r="B34" s="9">
        <v>1</v>
      </c>
    </row>
    <row r="35" spans="1:2" x14ac:dyDescent="0.25">
      <c r="A35" s="26" t="s">
        <v>32</v>
      </c>
      <c r="B35" s="9"/>
    </row>
    <row r="36" spans="1:2" x14ac:dyDescent="0.25">
      <c r="A36" s="6" t="s">
        <v>9</v>
      </c>
      <c r="B36" s="9">
        <v>19</v>
      </c>
    </row>
    <row r="37" spans="1:2" x14ac:dyDescent="0.25">
      <c r="A37" s="6" t="s">
        <v>6</v>
      </c>
      <c r="B37" s="9">
        <v>25</v>
      </c>
    </row>
    <row r="38" spans="1:2" x14ac:dyDescent="0.25">
      <c r="A38" s="6" t="s">
        <v>7</v>
      </c>
      <c r="B38" s="9">
        <v>19</v>
      </c>
    </row>
    <row r="39" spans="1:2" x14ac:dyDescent="0.25">
      <c r="A39" s="6"/>
    </row>
    <row r="41" spans="1:2" x14ac:dyDescent="0.25">
      <c r="A41" s="1" t="s">
        <v>33</v>
      </c>
      <c r="B41" s="9">
        <v>5</v>
      </c>
    </row>
    <row r="42" spans="1:2" ht="17.25" customHeight="1" x14ac:dyDescent="0.25">
      <c r="A42" s="37" t="s">
        <v>34</v>
      </c>
      <c r="B42" s="27">
        <v>0.8</v>
      </c>
    </row>
    <row r="43" spans="1:2" ht="18.75" customHeight="1" x14ac:dyDescent="0.25">
      <c r="A43" s="37"/>
      <c r="B43" s="27">
        <v>0.2</v>
      </c>
    </row>
    <row r="44" spans="1:2" ht="18.75" customHeight="1" x14ac:dyDescent="0.25">
      <c r="A44" s="37"/>
      <c r="B44" s="28">
        <v>2</v>
      </c>
    </row>
    <row r="45" spans="1:2" ht="18.75" customHeight="1" x14ac:dyDescent="0.25">
      <c r="A45" s="11"/>
      <c r="B45" s="28"/>
    </row>
    <row r="46" spans="1:2" x14ac:dyDescent="0.25">
      <c r="A46" s="37" t="s">
        <v>36</v>
      </c>
      <c r="B46" s="27">
        <v>0.25</v>
      </c>
    </row>
    <row r="47" spans="1:2" x14ac:dyDescent="0.25">
      <c r="A47" s="37"/>
      <c r="B47" s="27">
        <v>0.75</v>
      </c>
    </row>
    <row r="48" spans="1:2" x14ac:dyDescent="0.25">
      <c r="A48" s="11"/>
      <c r="B48" s="27"/>
    </row>
    <row r="49" spans="1:4" ht="20.25" customHeight="1" x14ac:dyDescent="0.25">
      <c r="A49" s="37" t="s">
        <v>79</v>
      </c>
      <c r="B49" s="27">
        <v>0.75</v>
      </c>
    </row>
    <row r="50" spans="1:4" ht="21.75" customHeight="1" x14ac:dyDescent="0.25">
      <c r="A50" s="37"/>
      <c r="B50" s="27">
        <v>0.25</v>
      </c>
      <c r="D50" s="10"/>
    </row>
    <row r="51" spans="1:4" ht="21.75" customHeight="1" x14ac:dyDescent="0.25">
      <c r="A51" s="11"/>
      <c r="B51" s="27"/>
      <c r="D51" s="10"/>
    </row>
    <row r="52" spans="1:4" x14ac:dyDescent="0.25">
      <c r="A52" s="1" t="s">
        <v>37</v>
      </c>
      <c r="B52" s="27"/>
    </row>
    <row r="53" spans="1:4" x14ac:dyDescent="0.25">
      <c r="A53" s="1" t="s">
        <v>38</v>
      </c>
      <c r="B53" s="27">
        <v>0.2</v>
      </c>
    </row>
    <row r="54" spans="1:4" x14ac:dyDescent="0.25">
      <c r="A54" s="37" t="s">
        <v>39</v>
      </c>
      <c r="B54" s="27">
        <v>0.1</v>
      </c>
    </row>
    <row r="55" spans="1:4" x14ac:dyDescent="0.25">
      <c r="A55" s="37"/>
      <c r="B55" s="27">
        <v>0.8</v>
      </c>
    </row>
    <row r="56" spans="1:4" x14ac:dyDescent="0.25">
      <c r="A56" s="37"/>
      <c r="B56" s="27">
        <v>0.2</v>
      </c>
    </row>
    <row r="57" spans="1:4" x14ac:dyDescent="0.25">
      <c r="A57" s="11"/>
      <c r="B57" s="27"/>
    </row>
    <row r="58" spans="1:4" ht="22.5" customHeight="1" x14ac:dyDescent="0.25">
      <c r="A58" s="37" t="s">
        <v>40</v>
      </c>
      <c r="B58" s="30">
        <v>100</v>
      </c>
    </row>
    <row r="59" spans="1:4" ht="20.25" customHeight="1" x14ac:dyDescent="0.25">
      <c r="A59" s="37"/>
      <c r="B59" s="29">
        <v>4.5</v>
      </c>
    </row>
  </sheetData>
  <mergeCells count="5">
    <mergeCell ref="A46:A47"/>
    <mergeCell ref="A49:A50"/>
    <mergeCell ref="A54:A56"/>
    <mergeCell ref="A58:A59"/>
    <mergeCell ref="A42:A44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5799A-D7D1-4236-9B82-70BC90BCB59B}">
  <dimension ref="A1:Z88"/>
  <sheetViews>
    <sheetView tabSelected="1" topLeftCell="A44" workbookViewId="0">
      <selection activeCell="B53" sqref="B53"/>
    </sheetView>
  </sheetViews>
  <sheetFormatPr defaultRowHeight="15" x14ac:dyDescent="0.25"/>
  <cols>
    <col min="1" max="1" width="37.7109375" customWidth="1"/>
    <col min="2" max="2" width="12.140625" customWidth="1"/>
    <col min="3" max="3" width="13.42578125" customWidth="1"/>
  </cols>
  <sheetData>
    <row r="1" spans="1:4" ht="18" x14ac:dyDescent="0.25">
      <c r="A1" s="36" t="str">
        <f>Question!A1</f>
        <v>Valley Manufacturing plc</v>
      </c>
    </row>
    <row r="2" spans="1:4" x14ac:dyDescent="0.25">
      <c r="A2" s="2"/>
    </row>
    <row r="3" spans="1:4" ht="27" customHeight="1" x14ac:dyDescent="0.25">
      <c r="A3" s="39" t="s">
        <v>41</v>
      </c>
      <c r="B3" s="39"/>
      <c r="C3" s="39"/>
      <c r="D3" s="13"/>
    </row>
    <row r="4" spans="1:4" x14ac:dyDescent="0.25">
      <c r="A4" s="17"/>
      <c r="B4" s="17"/>
      <c r="C4" s="17"/>
      <c r="D4" s="13"/>
    </row>
    <row r="5" spans="1:4" x14ac:dyDescent="0.25">
      <c r="A5" s="6"/>
      <c r="B5" s="8" t="s">
        <v>1</v>
      </c>
      <c r="C5" s="8" t="s">
        <v>1</v>
      </c>
      <c r="D5" s="4"/>
    </row>
    <row r="6" spans="1:4" x14ac:dyDescent="0.25">
      <c r="A6" s="22" t="s">
        <v>42</v>
      </c>
      <c r="B6" s="9"/>
      <c r="C6" s="9"/>
      <c r="D6" s="4"/>
    </row>
    <row r="7" spans="1:4" x14ac:dyDescent="0.25">
      <c r="A7" s="6" t="s">
        <v>43</v>
      </c>
      <c r="B7" s="9"/>
      <c r="C7" s="9">
        <f>Question!B5</f>
        <v>21</v>
      </c>
      <c r="D7" s="4"/>
    </row>
    <row r="8" spans="1:4" x14ac:dyDescent="0.25">
      <c r="A8" s="6" t="s">
        <v>44</v>
      </c>
      <c r="B8" s="9">
        <f>Question!B9</f>
        <v>155</v>
      </c>
      <c r="C8" s="9"/>
      <c r="D8" s="4"/>
    </row>
    <row r="9" spans="1:4" x14ac:dyDescent="0.25">
      <c r="A9" s="6" t="s">
        <v>45</v>
      </c>
      <c r="B9" s="20">
        <f>Question!B11</f>
        <v>15</v>
      </c>
      <c r="C9" s="20">
        <f>B8-B9</f>
        <v>140</v>
      </c>
      <c r="D9" s="4"/>
    </row>
    <row r="10" spans="1:4" x14ac:dyDescent="0.25">
      <c r="A10" s="6"/>
      <c r="B10" s="9"/>
      <c r="C10" s="9">
        <v>161</v>
      </c>
      <c r="D10" s="4"/>
    </row>
    <row r="11" spans="1:4" x14ac:dyDescent="0.25">
      <c r="A11" s="6" t="s">
        <v>46</v>
      </c>
      <c r="B11" s="9"/>
      <c r="C11" s="20">
        <f>Question!B38</f>
        <v>19</v>
      </c>
      <c r="D11" s="4"/>
    </row>
    <row r="12" spans="1:4" x14ac:dyDescent="0.25">
      <c r="A12" s="17" t="s">
        <v>47</v>
      </c>
      <c r="B12" s="9"/>
      <c r="C12" s="9">
        <f>C10-C11</f>
        <v>142</v>
      </c>
      <c r="D12" s="4"/>
    </row>
    <row r="13" spans="1:4" x14ac:dyDescent="0.25">
      <c r="A13" s="6"/>
      <c r="B13" s="9"/>
      <c r="C13" s="9"/>
      <c r="D13" s="4"/>
    </row>
    <row r="14" spans="1:4" x14ac:dyDescent="0.25">
      <c r="A14" s="22" t="s">
        <v>48</v>
      </c>
      <c r="B14" s="9"/>
      <c r="C14" s="9"/>
      <c r="D14" s="4"/>
    </row>
    <row r="15" spans="1:4" x14ac:dyDescent="0.25">
      <c r="A15" s="6" t="s">
        <v>15</v>
      </c>
      <c r="B15" s="9">
        <f>Question!B16</f>
        <v>10</v>
      </c>
      <c r="C15" s="9"/>
      <c r="D15" s="4"/>
    </row>
    <row r="16" spans="1:4" x14ac:dyDescent="0.25">
      <c r="A16" s="6" t="s">
        <v>49</v>
      </c>
      <c r="B16" s="9">
        <f>Question!B14+Question!B41</f>
        <v>100</v>
      </c>
      <c r="C16" s="9"/>
      <c r="D16" s="4"/>
    </row>
    <row r="17" spans="1:4" x14ac:dyDescent="0.25">
      <c r="A17" s="6" t="s">
        <v>18</v>
      </c>
      <c r="B17" s="20">
        <f>Question!B19</f>
        <v>62</v>
      </c>
      <c r="C17" s="20">
        <f>SUM(B15:B17)</f>
        <v>172</v>
      </c>
      <c r="D17" s="4"/>
    </row>
    <row r="18" spans="1:4" x14ac:dyDescent="0.25">
      <c r="A18" s="17" t="s">
        <v>50</v>
      </c>
      <c r="B18" s="9"/>
      <c r="C18" s="9">
        <f>C12+C17</f>
        <v>314</v>
      </c>
      <c r="D18" s="4"/>
    </row>
    <row r="19" spans="1:4" x14ac:dyDescent="0.25">
      <c r="A19" s="6"/>
      <c r="B19" s="9"/>
      <c r="C19" s="9"/>
      <c r="D19" s="4"/>
    </row>
    <row r="20" spans="1:4" x14ac:dyDescent="0.25">
      <c r="A20" s="22" t="s">
        <v>51</v>
      </c>
      <c r="B20" s="9"/>
      <c r="C20" s="9"/>
      <c r="D20" s="4"/>
    </row>
    <row r="21" spans="1:4" x14ac:dyDescent="0.25">
      <c r="A21" s="6" t="s">
        <v>16</v>
      </c>
      <c r="B21" s="9">
        <f>Question!B17</f>
        <v>12</v>
      </c>
      <c r="C21" s="6"/>
      <c r="D21" s="4"/>
    </row>
    <row r="22" spans="1:4" x14ac:dyDescent="0.25">
      <c r="A22" s="6" t="s">
        <v>17</v>
      </c>
      <c r="B22" s="9">
        <f>Question!B18</f>
        <v>8</v>
      </c>
      <c r="C22" s="6"/>
      <c r="D22" s="4"/>
    </row>
    <row r="23" spans="1:4" x14ac:dyDescent="0.25">
      <c r="A23" s="6" t="s">
        <v>52</v>
      </c>
      <c r="B23" s="9">
        <f>Question!B21*Question!B47</f>
        <v>33</v>
      </c>
      <c r="C23" s="9"/>
      <c r="D23" s="4"/>
    </row>
    <row r="24" spans="1:4" x14ac:dyDescent="0.25">
      <c r="A24" s="6" t="s">
        <v>53</v>
      </c>
      <c r="B24" s="9">
        <f>Question!B22*Question!B49</f>
        <v>9</v>
      </c>
      <c r="C24" s="9"/>
      <c r="D24" s="4"/>
    </row>
    <row r="25" spans="1:4" x14ac:dyDescent="0.25">
      <c r="A25" s="6" t="s">
        <v>54</v>
      </c>
      <c r="B25" s="9">
        <f>Question!B23*Question!B42</f>
        <v>20</v>
      </c>
      <c r="C25" s="9"/>
      <c r="D25" s="4"/>
    </row>
    <row r="26" spans="1:4" x14ac:dyDescent="0.25">
      <c r="A26" s="6" t="s">
        <v>55</v>
      </c>
      <c r="B26" s="9">
        <f>(Question!B24-Question!B44)*Question!B42</f>
        <v>12</v>
      </c>
      <c r="C26" s="9"/>
      <c r="D26" s="4"/>
    </row>
    <row r="27" spans="1:4" x14ac:dyDescent="0.25">
      <c r="A27" s="6" t="s">
        <v>56</v>
      </c>
      <c r="B27" s="9"/>
      <c r="C27" s="9"/>
      <c r="D27" s="4"/>
    </row>
    <row r="28" spans="1:4" x14ac:dyDescent="0.25">
      <c r="A28" s="6" t="s">
        <v>57</v>
      </c>
      <c r="B28" s="9">
        <f>(Question!B25-Question!B28)*Question!B53</f>
        <v>16</v>
      </c>
      <c r="C28" s="9"/>
      <c r="D28" s="4"/>
    </row>
    <row r="29" spans="1:4" x14ac:dyDescent="0.25">
      <c r="A29" s="6" t="s">
        <v>58</v>
      </c>
      <c r="B29" s="20">
        <f>Question!B26*Question!B54*Question!B56</f>
        <v>1</v>
      </c>
      <c r="C29" s="20">
        <f>SUM(B21:B29)</f>
        <v>111</v>
      </c>
      <c r="D29" s="4"/>
    </row>
    <row r="30" spans="1:4" x14ac:dyDescent="0.25">
      <c r="A30" s="6"/>
      <c r="B30" s="9"/>
      <c r="C30" s="9">
        <f>C18+C29</f>
        <v>425</v>
      </c>
      <c r="D30" s="4"/>
    </row>
    <row r="31" spans="1:4" x14ac:dyDescent="0.25">
      <c r="A31" s="6" t="s">
        <v>62</v>
      </c>
      <c r="B31" s="9"/>
      <c r="C31" s="20">
        <f>Question!B6</f>
        <v>30</v>
      </c>
      <c r="D31" s="4"/>
    </row>
    <row r="32" spans="1:4" x14ac:dyDescent="0.25">
      <c r="A32" s="6"/>
      <c r="B32" s="9"/>
      <c r="C32" s="9">
        <f>C30+C31</f>
        <v>455</v>
      </c>
      <c r="D32" s="4"/>
    </row>
    <row r="33" spans="1:26" ht="15" customHeight="1" x14ac:dyDescent="0.25">
      <c r="A33" s="6" t="s">
        <v>61</v>
      </c>
      <c r="B33" s="9"/>
      <c r="C33" s="20">
        <f>Question!B37</f>
        <v>25</v>
      </c>
      <c r="D33" s="4"/>
    </row>
    <row r="34" spans="1:26" x14ac:dyDescent="0.25">
      <c r="A34" s="17" t="s">
        <v>59</v>
      </c>
      <c r="B34" s="9"/>
      <c r="C34" s="9">
        <f>C32-C33</f>
        <v>430</v>
      </c>
      <c r="D34" s="4"/>
    </row>
    <row r="35" spans="1:26" ht="28.5" x14ac:dyDescent="0.25">
      <c r="A35" s="6" t="s">
        <v>80</v>
      </c>
      <c r="B35" s="6"/>
      <c r="C35" s="20">
        <f>Question!B58*Question!B59</f>
        <v>450</v>
      </c>
      <c r="D35" s="4"/>
    </row>
    <row r="36" spans="1:26" ht="15.75" thickBot="1" x14ac:dyDescent="0.3">
      <c r="A36" s="17" t="s">
        <v>60</v>
      </c>
      <c r="B36" s="9"/>
      <c r="C36" s="21">
        <f>C35-C34</f>
        <v>20</v>
      </c>
      <c r="D36" s="4"/>
    </row>
    <row r="37" spans="1:26" ht="15.75" thickTop="1" x14ac:dyDescent="0.25">
      <c r="A37" s="6"/>
      <c r="B37" s="9"/>
      <c r="C37" s="9"/>
      <c r="D37" s="4"/>
      <c r="E37" s="5"/>
      <c r="F37" s="5"/>
      <c r="G37" s="5"/>
      <c r="H37" s="5"/>
      <c r="I37" s="5"/>
      <c r="J37" s="5"/>
      <c r="K37" s="18"/>
      <c r="L37" s="18"/>
      <c r="M37" s="18"/>
      <c r="N37" s="38"/>
      <c r="O37" s="38"/>
    </row>
    <row r="38" spans="1:26" x14ac:dyDescent="0.25">
      <c r="A38" s="17"/>
      <c r="B38" s="6"/>
      <c r="C38" s="6"/>
      <c r="D38" s="5"/>
      <c r="E38" s="5"/>
      <c r="F38" s="5"/>
      <c r="G38" s="5"/>
      <c r="H38" s="5"/>
      <c r="I38" s="5"/>
      <c r="J38" s="5"/>
      <c r="K38" s="18"/>
      <c r="L38" s="18"/>
      <c r="M38" s="18"/>
      <c r="N38" s="38"/>
      <c r="O38" s="38"/>
    </row>
    <row r="39" spans="1:26" x14ac:dyDescent="0.25">
      <c r="A39" s="17" t="s">
        <v>63</v>
      </c>
      <c r="B39" s="19"/>
      <c r="C39" s="19"/>
      <c r="D39" s="5"/>
      <c r="E39" s="5"/>
      <c r="F39" s="5"/>
      <c r="G39" s="5"/>
      <c r="H39" s="5"/>
      <c r="I39" s="5"/>
      <c r="J39" s="5"/>
      <c r="K39" s="18"/>
      <c r="L39" s="18"/>
      <c r="M39" s="18"/>
      <c r="N39" s="38"/>
      <c r="O39" s="38"/>
    </row>
    <row r="40" spans="1:26" x14ac:dyDescent="0.25">
      <c r="A40" s="24" t="s">
        <v>64</v>
      </c>
      <c r="B40" s="24">
        <f>C34</f>
        <v>430</v>
      </c>
      <c r="C40" s="6"/>
      <c r="D40" s="5"/>
      <c r="E40" s="5"/>
      <c r="F40" s="5"/>
      <c r="G40" s="5"/>
      <c r="H40" s="13"/>
      <c r="I40" s="13"/>
      <c r="J40" s="13"/>
      <c r="K40" s="18"/>
      <c r="L40" s="18"/>
      <c r="M40" s="18"/>
      <c r="N40" s="38"/>
      <c r="O40" s="38"/>
    </row>
    <row r="41" spans="1:26" x14ac:dyDescent="0.25">
      <c r="A41" s="6" t="s">
        <v>65</v>
      </c>
      <c r="B41" s="31">
        <f>Question!B58</f>
        <v>100</v>
      </c>
      <c r="C41" s="31"/>
      <c r="D41" s="5"/>
      <c r="E41" s="5"/>
      <c r="F41" s="5"/>
      <c r="G41" s="5"/>
      <c r="H41" s="13"/>
      <c r="I41" s="13"/>
      <c r="J41" s="13"/>
      <c r="K41" s="18"/>
      <c r="L41" s="18"/>
      <c r="M41" s="18"/>
      <c r="N41" s="38"/>
      <c r="O41" s="38"/>
    </row>
    <row r="42" spans="1:26" x14ac:dyDescent="0.25">
      <c r="A42" s="6" t="s">
        <v>63</v>
      </c>
      <c r="B42" s="33">
        <f>B40/B41</f>
        <v>4.3</v>
      </c>
      <c r="C42" s="6"/>
      <c r="D42" s="5"/>
      <c r="E42" s="5"/>
      <c r="F42" s="5"/>
      <c r="G42" s="5"/>
      <c r="H42" s="13"/>
      <c r="I42" s="13"/>
      <c r="J42" s="13"/>
      <c r="K42" s="18"/>
      <c r="L42" s="18"/>
      <c r="M42" s="18"/>
      <c r="N42" s="38"/>
      <c r="O42" s="38"/>
    </row>
    <row r="43" spans="1:26" x14ac:dyDescent="0.25">
      <c r="A43" s="6"/>
      <c r="B43" s="33"/>
      <c r="C43" s="31"/>
      <c r="D43" s="5"/>
      <c r="E43" s="5"/>
      <c r="F43" s="5"/>
      <c r="G43" s="5"/>
      <c r="H43" s="13"/>
      <c r="I43" s="13"/>
      <c r="J43" s="13"/>
      <c r="K43" s="18"/>
      <c r="L43" s="18"/>
      <c r="M43" s="18"/>
      <c r="N43" s="38"/>
      <c r="O43" s="38"/>
    </row>
    <row r="44" spans="1:26" ht="34.5" customHeight="1" x14ac:dyDescent="0.25">
      <c r="A44" s="39" t="s">
        <v>75</v>
      </c>
      <c r="B44" s="39"/>
      <c r="C44" s="39"/>
      <c r="D44" s="39"/>
      <c r="E44" s="35"/>
      <c r="F44" s="35"/>
      <c r="G44" s="35"/>
      <c r="H44" s="13"/>
      <c r="I44" s="13"/>
      <c r="J44" s="13"/>
      <c r="K44" s="18"/>
      <c r="L44" s="18"/>
      <c r="M44" s="18"/>
      <c r="N44" s="38"/>
      <c r="O44" s="38"/>
    </row>
    <row r="45" spans="1:26" x14ac:dyDescent="0.25">
      <c r="A45" s="6"/>
      <c r="B45" s="6"/>
      <c r="C45" s="6"/>
      <c r="D45" s="9"/>
      <c r="E45" s="4"/>
      <c r="F45" s="17"/>
      <c r="G45" s="17"/>
      <c r="H45" s="13"/>
      <c r="I45" s="18"/>
      <c r="J45" s="18"/>
      <c r="K45" s="18"/>
      <c r="L45" s="38"/>
      <c r="M45" s="38"/>
    </row>
    <row r="46" spans="1:26" x14ac:dyDescent="0.25">
      <c r="A46" s="6"/>
      <c r="B46" s="8" t="s">
        <v>1</v>
      </c>
      <c r="C46" s="8" t="s">
        <v>1</v>
      </c>
      <c r="D46" s="8" t="s">
        <v>1</v>
      </c>
      <c r="E46" s="8"/>
      <c r="F46" s="17"/>
      <c r="G46" s="17"/>
      <c r="H46" s="13"/>
      <c r="I46" s="17"/>
      <c r="J46" s="17"/>
      <c r="K46" s="17"/>
      <c r="L46" s="38"/>
      <c r="M46" s="38"/>
    </row>
    <row r="47" spans="1:26" x14ac:dyDescent="0.25">
      <c r="A47" s="6" t="s">
        <v>66</v>
      </c>
      <c r="B47" s="9"/>
      <c r="C47" s="9"/>
      <c r="D47" s="9">
        <f>Question!B32</f>
        <v>640</v>
      </c>
      <c r="E47" s="4"/>
      <c r="F47" s="23"/>
      <c r="G47" s="23"/>
      <c r="H47" s="12"/>
      <c r="I47" s="12"/>
      <c r="J47" s="12"/>
      <c r="K47" s="15"/>
      <c r="L47" s="15"/>
      <c r="M47" s="15"/>
      <c r="N47" s="40"/>
      <c r="O47" s="40"/>
      <c r="P47" s="40"/>
      <c r="Q47" s="38"/>
      <c r="R47" s="38"/>
    </row>
    <row r="48" spans="1:26" x14ac:dyDescent="0.25">
      <c r="A48" s="6" t="s">
        <v>67</v>
      </c>
      <c r="B48" s="9"/>
      <c r="C48" s="9"/>
      <c r="D48" s="20">
        <f>Question!B33</f>
        <v>20</v>
      </c>
      <c r="E48" s="4"/>
      <c r="F48" s="6"/>
      <c r="G48" s="6"/>
      <c r="H48" s="5"/>
      <c r="I48" s="5"/>
      <c r="J48" s="5"/>
      <c r="K48" s="5"/>
      <c r="L48" s="5"/>
      <c r="M48" s="5"/>
      <c r="N48" s="41"/>
      <c r="O48" s="41"/>
      <c r="P48" s="41"/>
      <c r="Q48" s="41"/>
      <c r="R48" s="41"/>
      <c r="S48" s="40"/>
      <c r="T48" s="40"/>
      <c r="U48" s="40"/>
      <c r="V48" s="40"/>
      <c r="W48" s="40"/>
      <c r="X48" s="40"/>
      <c r="Y48" s="38"/>
      <c r="Z48" s="38"/>
    </row>
    <row r="49" spans="1:26" x14ac:dyDescent="0.25">
      <c r="A49" s="6"/>
      <c r="B49" s="9"/>
      <c r="C49" s="9"/>
      <c r="D49" s="9">
        <f>D47-D48</f>
        <v>620</v>
      </c>
      <c r="E49" s="4"/>
      <c r="F49" s="17"/>
      <c r="G49" s="17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38"/>
      <c r="Z49" s="38"/>
    </row>
    <row r="50" spans="1:26" x14ac:dyDescent="0.25">
      <c r="A50" s="22" t="s">
        <v>77</v>
      </c>
      <c r="B50" s="9"/>
      <c r="C50" s="9"/>
      <c r="D50" s="9"/>
      <c r="E50" s="4"/>
      <c r="F50" s="6"/>
      <c r="G50" s="6"/>
      <c r="H50" s="5"/>
      <c r="I50" s="5"/>
      <c r="J50" s="5"/>
      <c r="K50" s="5"/>
      <c r="L50" s="5"/>
      <c r="M50" s="5"/>
      <c r="N50" s="5"/>
      <c r="O50" s="12"/>
      <c r="P50" s="12"/>
      <c r="Q50" s="12"/>
      <c r="R50" s="12"/>
      <c r="S50" s="12"/>
      <c r="T50" s="12"/>
      <c r="U50" s="12"/>
      <c r="V50" s="12"/>
      <c r="W50" s="12"/>
    </row>
    <row r="51" spans="1:26" x14ac:dyDescent="0.25">
      <c r="A51" s="6" t="s">
        <v>68</v>
      </c>
      <c r="B51" s="9"/>
      <c r="C51" s="9">
        <f>Question!B7</f>
        <v>15</v>
      </c>
      <c r="D51" s="9"/>
      <c r="E51" s="4"/>
      <c r="F51" s="6"/>
      <c r="G51" s="6"/>
      <c r="H51" s="5"/>
      <c r="I51" s="5"/>
      <c r="J51" s="5"/>
      <c r="K51" s="5"/>
      <c r="L51" s="5"/>
      <c r="M51" s="12"/>
      <c r="N51" s="12"/>
      <c r="O51" s="12"/>
      <c r="P51" s="12"/>
      <c r="Q51" s="12"/>
      <c r="R51" s="12"/>
      <c r="S51" s="12"/>
      <c r="T51" s="12"/>
      <c r="U51" s="12"/>
    </row>
    <row r="52" spans="1:26" x14ac:dyDescent="0.25">
      <c r="A52" s="6" t="s">
        <v>69</v>
      </c>
      <c r="B52" s="9">
        <f>C35</f>
        <v>450</v>
      </c>
      <c r="C52" s="9"/>
      <c r="D52" s="9"/>
      <c r="E52" s="4"/>
      <c r="F52" s="34"/>
      <c r="G52" s="34"/>
      <c r="H52" s="15"/>
      <c r="I52" s="15"/>
      <c r="J52" s="15"/>
      <c r="K52" s="15"/>
      <c r="L52" s="15"/>
    </row>
    <row r="53" spans="1:26" x14ac:dyDescent="0.25">
      <c r="A53" s="6" t="s">
        <v>70</v>
      </c>
      <c r="B53" s="9">
        <f>Question!B10</f>
        <v>70</v>
      </c>
      <c r="C53" s="9"/>
      <c r="D53" s="9"/>
      <c r="E53" s="4"/>
      <c r="F53" s="23"/>
      <c r="G53" s="23"/>
      <c r="H53" s="12"/>
      <c r="I53" s="12"/>
      <c r="J53" s="12"/>
      <c r="K53" s="12"/>
      <c r="L53" s="12"/>
    </row>
    <row r="54" spans="1:26" x14ac:dyDescent="0.25">
      <c r="A54" s="6" t="s">
        <v>71</v>
      </c>
      <c r="B54" s="20">
        <f>Question!B12</f>
        <v>2</v>
      </c>
      <c r="C54" s="20">
        <f>SUM(B52:B54)</f>
        <v>522</v>
      </c>
      <c r="D54" s="9"/>
      <c r="E54" s="4"/>
      <c r="F54" s="23"/>
      <c r="G54" s="23"/>
      <c r="H54" s="12"/>
      <c r="I54" s="12"/>
      <c r="J54" s="12"/>
      <c r="K54" s="12"/>
      <c r="L54" s="12"/>
    </row>
    <row r="55" spans="1:26" x14ac:dyDescent="0.25">
      <c r="A55" s="6"/>
      <c r="B55" s="9"/>
      <c r="C55" s="9">
        <f>C51+C54</f>
        <v>537</v>
      </c>
      <c r="D55" s="9"/>
      <c r="E55" s="4"/>
      <c r="F55" s="23"/>
      <c r="G55" s="34"/>
      <c r="H55" s="15"/>
      <c r="I55" s="15"/>
      <c r="J55" s="15"/>
      <c r="K55" s="15"/>
      <c r="L55" s="15"/>
    </row>
    <row r="56" spans="1:26" x14ac:dyDescent="0.25">
      <c r="A56" s="6" t="s">
        <v>72</v>
      </c>
      <c r="B56" s="9"/>
      <c r="C56" s="20">
        <f>Question!B38</f>
        <v>19</v>
      </c>
      <c r="D56" s="9"/>
      <c r="E56" s="4"/>
      <c r="F56" s="23"/>
      <c r="G56" s="23"/>
      <c r="H56" s="12"/>
      <c r="I56" s="12"/>
      <c r="J56" s="12"/>
      <c r="K56" s="12"/>
      <c r="L56" s="12"/>
    </row>
    <row r="57" spans="1:26" x14ac:dyDescent="0.25">
      <c r="A57" s="6" t="s">
        <v>76</v>
      </c>
      <c r="B57" s="9"/>
      <c r="C57" s="9">
        <f>C55-C56</f>
        <v>518</v>
      </c>
      <c r="D57" s="9"/>
      <c r="E57" s="4"/>
      <c r="F57" s="23"/>
      <c r="G57" s="23"/>
      <c r="H57" s="12"/>
      <c r="I57" s="12"/>
      <c r="J57" s="12"/>
      <c r="K57" s="12"/>
      <c r="L57" s="12"/>
    </row>
    <row r="58" spans="1:26" x14ac:dyDescent="0.25">
      <c r="A58" s="6"/>
      <c r="B58" s="9"/>
      <c r="C58" s="9"/>
      <c r="D58" s="9"/>
      <c r="E58" s="4"/>
      <c r="F58" s="23"/>
      <c r="G58" s="23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1:26" x14ac:dyDescent="0.25">
      <c r="A59" s="22" t="s">
        <v>78</v>
      </c>
      <c r="B59" s="9"/>
      <c r="C59" s="9"/>
      <c r="D59" s="9"/>
      <c r="E59" s="4"/>
      <c r="F59" s="6"/>
      <c r="G59" s="23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1:26" x14ac:dyDescent="0.25">
      <c r="A60" s="6" t="s">
        <v>12</v>
      </c>
      <c r="B60" s="9">
        <f>Question!B15</f>
        <v>30</v>
      </c>
      <c r="C60" s="9"/>
      <c r="D60" s="9"/>
      <c r="E60" s="4"/>
      <c r="F60" s="6"/>
      <c r="G60" s="23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26" x14ac:dyDescent="0.25">
      <c r="A61" s="6" t="s">
        <v>73</v>
      </c>
      <c r="B61" s="20">
        <f>Question!B50*Question!B22</f>
        <v>3</v>
      </c>
      <c r="C61" s="20">
        <f>SUM(B60:B61)</f>
        <v>33</v>
      </c>
      <c r="D61" s="9"/>
      <c r="E61" s="4"/>
      <c r="F61" s="6"/>
      <c r="G61" s="2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1:26" x14ac:dyDescent="0.25">
      <c r="A62" s="6"/>
      <c r="B62" s="9"/>
      <c r="C62" s="9"/>
      <c r="D62" s="9">
        <f>C57+C61</f>
        <v>551</v>
      </c>
      <c r="E62" s="4"/>
      <c r="F62" s="23"/>
      <c r="G62" s="2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1:26" ht="15.75" thickBot="1" x14ac:dyDescent="0.3">
      <c r="A63" s="17" t="s">
        <v>74</v>
      </c>
      <c r="B63" s="9"/>
      <c r="C63" s="9"/>
      <c r="D63" s="21">
        <f>D49-D62</f>
        <v>69</v>
      </c>
      <c r="E63" s="4"/>
      <c r="F63" s="23"/>
      <c r="G63" s="2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1:26" ht="15.75" thickTop="1" x14ac:dyDescent="0.25">
      <c r="A64" s="6"/>
      <c r="B64" s="9"/>
      <c r="C64" s="9"/>
      <c r="D64" s="9"/>
      <c r="E64" s="4"/>
      <c r="F64" s="23"/>
      <c r="G64" s="23"/>
      <c r="H64" s="12"/>
      <c r="I64" s="12"/>
      <c r="J64" s="12"/>
      <c r="K64" s="12"/>
      <c r="L64" s="12"/>
      <c r="M64" s="15"/>
      <c r="N64" s="15"/>
      <c r="O64" s="15"/>
      <c r="P64" s="15"/>
      <c r="Q64" s="15"/>
      <c r="R64" s="15"/>
    </row>
    <row r="65" spans="1:24" x14ac:dyDescent="0.25">
      <c r="A65" s="6"/>
      <c r="B65" s="5"/>
      <c r="C65" s="5"/>
      <c r="D65" s="5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24" x14ac:dyDescent="0.25">
      <c r="A66" s="17"/>
      <c r="B66" s="23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</row>
    <row r="67" spans="1:24" x14ac:dyDescent="0.25">
      <c r="A67" s="22"/>
      <c r="B67" s="6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12"/>
      <c r="P67" s="12"/>
      <c r="Q67" s="12"/>
      <c r="R67" s="12"/>
      <c r="S67" s="12"/>
      <c r="T67" s="12"/>
      <c r="U67" s="12"/>
      <c r="V67" s="12"/>
      <c r="W67" s="12"/>
    </row>
    <row r="68" spans="1:24" x14ac:dyDescent="0.25">
      <c r="A68" s="6"/>
      <c r="B68" s="6"/>
      <c r="C68" s="5"/>
      <c r="D68" s="5"/>
      <c r="E68" s="5"/>
      <c r="F68" s="5"/>
      <c r="G68" s="5"/>
      <c r="H68" s="5"/>
      <c r="I68" s="5"/>
      <c r="J68" s="5"/>
      <c r="K68" s="5"/>
      <c r="L68" s="5"/>
      <c r="M68" s="14"/>
      <c r="N68" s="5"/>
      <c r="O68" s="5"/>
      <c r="P68" s="5"/>
      <c r="Q68" s="5"/>
      <c r="R68" s="5"/>
      <c r="S68" s="5"/>
      <c r="T68" s="12"/>
      <c r="U68" s="12"/>
      <c r="V68" s="12"/>
      <c r="W68" s="4"/>
    </row>
    <row r="69" spans="1:24" x14ac:dyDescent="0.25">
      <c r="A69" s="6"/>
      <c r="B69" s="6"/>
      <c r="C69" s="13"/>
      <c r="D69" s="13"/>
      <c r="E69" s="13"/>
      <c r="F69" s="5"/>
      <c r="G69" s="5"/>
      <c r="H69" s="5"/>
      <c r="I69" s="5"/>
      <c r="J69" s="5"/>
      <c r="K69" s="5"/>
      <c r="L69" s="5"/>
      <c r="M69" s="5"/>
      <c r="N69" s="3"/>
      <c r="O69" s="5"/>
      <c r="P69" s="5"/>
      <c r="Q69" s="5"/>
      <c r="R69" s="5"/>
      <c r="S69" s="5"/>
      <c r="T69" s="5"/>
      <c r="U69" s="12"/>
      <c r="V69" s="12"/>
      <c r="W69" s="12"/>
      <c r="X69" s="4"/>
    </row>
    <row r="70" spans="1:24" x14ac:dyDescent="0.25">
      <c r="A70" s="6"/>
      <c r="B70" s="31"/>
      <c r="C70" s="5"/>
      <c r="D70" s="5"/>
      <c r="E70" s="5"/>
      <c r="F70" s="5"/>
      <c r="G70" s="5"/>
      <c r="H70" s="5"/>
      <c r="I70" s="5"/>
      <c r="J70" s="5"/>
      <c r="K70" s="5"/>
      <c r="L70" s="5"/>
      <c r="M70" s="18"/>
      <c r="N70" s="18"/>
      <c r="O70" s="18"/>
      <c r="P70" s="12"/>
      <c r="Q70" s="12"/>
      <c r="R70" s="12"/>
      <c r="S70" s="12"/>
      <c r="T70" s="12"/>
      <c r="U70" s="12"/>
      <c r="V70" s="12"/>
      <c r="W70" s="12"/>
      <c r="X70" s="12"/>
    </row>
    <row r="71" spans="1:24" x14ac:dyDescent="0.25">
      <c r="A71" s="6"/>
      <c r="B71" s="31"/>
      <c r="C71" s="5"/>
      <c r="D71" s="5"/>
      <c r="E71" s="5"/>
      <c r="F71" s="5"/>
      <c r="G71" s="5"/>
      <c r="H71" s="5"/>
      <c r="I71" s="5"/>
      <c r="J71" s="5"/>
      <c r="K71" s="5"/>
      <c r="L71" s="5"/>
      <c r="M71" s="18"/>
      <c r="N71" s="18"/>
      <c r="O71" s="18"/>
      <c r="P71" s="12"/>
      <c r="Q71" s="12"/>
      <c r="R71" s="12"/>
      <c r="S71" s="12"/>
      <c r="T71" s="12"/>
      <c r="U71" s="12"/>
      <c r="V71" s="12"/>
      <c r="W71" s="12"/>
      <c r="X71" s="12"/>
    </row>
    <row r="72" spans="1:24" x14ac:dyDescent="0.25">
      <c r="A72" s="17"/>
      <c r="B72" s="6"/>
      <c r="C72" s="5"/>
      <c r="D72" s="5"/>
      <c r="E72" s="5"/>
      <c r="F72" s="5"/>
      <c r="G72" s="5"/>
      <c r="H72" s="5"/>
      <c r="I72" s="5"/>
      <c r="J72" s="5"/>
      <c r="K72" s="5"/>
      <c r="L72" s="5"/>
      <c r="M72" s="18"/>
      <c r="N72" s="18"/>
      <c r="O72" s="18"/>
      <c r="P72" s="12"/>
      <c r="Q72" s="12"/>
      <c r="R72" s="12"/>
      <c r="S72" s="12"/>
      <c r="T72" s="12"/>
      <c r="U72" s="12"/>
      <c r="V72" s="12"/>
      <c r="W72" s="12"/>
      <c r="X72" s="12"/>
    </row>
    <row r="73" spans="1:24" x14ac:dyDescent="0.25">
      <c r="A73" s="22"/>
      <c r="B73" s="6"/>
      <c r="C73" s="5"/>
      <c r="D73" s="5"/>
      <c r="E73" s="5"/>
      <c r="F73" s="5"/>
      <c r="G73" s="5"/>
      <c r="H73" s="5"/>
      <c r="I73" s="5"/>
      <c r="J73" s="5"/>
      <c r="K73" s="5"/>
      <c r="L73" s="5"/>
      <c r="M73" s="18"/>
      <c r="N73" s="18"/>
      <c r="O73" s="18"/>
      <c r="P73" s="12"/>
      <c r="Q73" s="12"/>
      <c r="R73" s="12"/>
      <c r="S73" s="12"/>
      <c r="T73" s="12"/>
      <c r="U73" s="12"/>
      <c r="V73" s="12"/>
      <c r="W73" s="12"/>
      <c r="X73" s="12"/>
    </row>
    <row r="74" spans="1:24" x14ac:dyDescent="0.25">
      <c r="A74" s="6"/>
      <c r="B74" s="6"/>
      <c r="C74" s="5"/>
      <c r="D74" s="5"/>
      <c r="E74" s="5"/>
      <c r="F74" s="5"/>
      <c r="G74" s="5"/>
      <c r="H74" s="5"/>
      <c r="I74" s="5"/>
      <c r="J74" s="5"/>
      <c r="K74" s="5"/>
      <c r="L74" s="5"/>
      <c r="M74" s="13"/>
      <c r="N74" s="13"/>
      <c r="O74" s="13"/>
      <c r="P74" s="12"/>
      <c r="Q74" s="12"/>
      <c r="R74" s="12"/>
      <c r="S74" s="12"/>
      <c r="T74" s="12"/>
      <c r="U74" s="12"/>
      <c r="V74" s="12"/>
      <c r="W74" s="12"/>
      <c r="X74" s="12"/>
    </row>
    <row r="75" spans="1:24" x14ac:dyDescent="0.25">
      <c r="A75" s="6"/>
      <c r="B75" s="3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2"/>
      <c r="Q75" s="12"/>
      <c r="R75" s="12"/>
      <c r="S75" s="12"/>
      <c r="T75" s="12"/>
      <c r="U75" s="12"/>
      <c r="V75" s="12"/>
      <c r="W75" s="12"/>
      <c r="X75" s="12"/>
    </row>
    <row r="76" spans="1:24" x14ac:dyDescent="0.25">
      <c r="A76" s="6"/>
      <c r="B76" s="23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6"/>
      <c r="N76" s="6"/>
      <c r="O76" s="6"/>
      <c r="P76" s="12"/>
      <c r="Q76" s="12"/>
      <c r="R76" s="12"/>
      <c r="S76" s="12"/>
      <c r="T76" s="12"/>
      <c r="U76" s="12"/>
      <c r="V76" s="12"/>
      <c r="W76" s="12"/>
      <c r="X76" s="12"/>
    </row>
    <row r="77" spans="1:24" x14ac:dyDescent="0.25">
      <c r="A77" s="17"/>
      <c r="B77" s="6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12"/>
      <c r="Q77" s="12"/>
      <c r="R77" s="12"/>
      <c r="S77" s="12"/>
      <c r="T77" s="12"/>
      <c r="U77" s="12"/>
      <c r="V77" s="12"/>
      <c r="W77" s="12"/>
      <c r="X77" s="12"/>
    </row>
    <row r="78" spans="1:24" x14ac:dyDescent="0.25">
      <c r="A78" s="6"/>
      <c r="B78" s="32"/>
      <c r="C78" s="18"/>
      <c r="D78" s="5"/>
      <c r="E78" s="5"/>
      <c r="F78" s="5"/>
      <c r="G78" s="5"/>
      <c r="H78" s="5"/>
      <c r="I78" s="5"/>
      <c r="J78" s="5"/>
      <c r="K78" s="5"/>
      <c r="L78" s="5"/>
      <c r="M78" s="13"/>
      <c r="N78" s="13"/>
      <c r="O78" s="13"/>
      <c r="P78" s="12"/>
      <c r="Q78" s="12"/>
      <c r="R78" s="12"/>
      <c r="S78" s="15"/>
      <c r="T78" s="15"/>
      <c r="U78" s="15"/>
      <c r="V78" s="16"/>
      <c r="W78" s="16"/>
      <c r="X78" s="16"/>
    </row>
    <row r="79" spans="1:24" x14ac:dyDescent="0.25">
      <c r="A79" s="6"/>
      <c r="B79" s="32"/>
      <c r="C79" s="18"/>
      <c r="D79" s="5"/>
      <c r="E79" s="5"/>
      <c r="F79" s="5"/>
      <c r="G79" s="5"/>
      <c r="H79" s="5"/>
      <c r="I79" s="5"/>
      <c r="J79" s="5"/>
      <c r="K79" s="5"/>
      <c r="L79" s="5"/>
      <c r="M79" s="13"/>
      <c r="N79" s="13"/>
      <c r="O79" s="13"/>
      <c r="P79" s="12"/>
      <c r="Q79" s="12"/>
      <c r="R79" s="12"/>
      <c r="S79" s="15"/>
      <c r="T79" s="15"/>
      <c r="U79" s="15"/>
      <c r="V79" s="16"/>
      <c r="W79" s="16"/>
      <c r="X79" s="16"/>
    </row>
    <row r="80" spans="1:24" x14ac:dyDescent="0.25">
      <c r="A80" s="6"/>
      <c r="B80" s="6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12"/>
      <c r="Q80" s="12"/>
      <c r="R80" s="12"/>
      <c r="S80" s="12"/>
      <c r="T80" s="12"/>
      <c r="U80" s="12"/>
      <c r="V80" s="12"/>
      <c r="W80" s="12"/>
      <c r="X80" s="12"/>
    </row>
    <row r="81" spans="1:25" x14ac:dyDescent="0.25">
      <c r="A81" s="6"/>
      <c r="B81" s="6"/>
      <c r="C81" s="5"/>
      <c r="D81" s="5"/>
      <c r="E81" s="5"/>
      <c r="F81" s="5"/>
      <c r="G81" s="5"/>
      <c r="H81" s="5"/>
      <c r="I81" s="5"/>
      <c r="J81" s="5"/>
      <c r="K81" s="5"/>
      <c r="L81" s="5"/>
      <c r="M81" s="13"/>
      <c r="N81" s="13"/>
      <c r="O81" s="13"/>
      <c r="P81" s="12"/>
      <c r="Q81" s="12"/>
      <c r="R81" s="12"/>
      <c r="S81" s="12"/>
      <c r="T81" s="12"/>
      <c r="U81" s="12"/>
      <c r="V81" s="12"/>
      <c r="W81" s="12"/>
      <c r="X81" s="12"/>
    </row>
    <row r="82" spans="1:25" x14ac:dyDescent="0.25">
      <c r="A82" s="6"/>
      <c r="B82" s="6"/>
      <c r="C82" s="5"/>
      <c r="D82" s="5"/>
      <c r="E82" s="5"/>
      <c r="F82" s="5"/>
      <c r="G82" s="5"/>
      <c r="H82" s="5"/>
      <c r="I82" s="5"/>
      <c r="J82" s="5"/>
      <c r="K82" s="5"/>
      <c r="L82" s="5"/>
      <c r="M82" s="13"/>
      <c r="N82" s="13"/>
      <c r="O82" s="13"/>
      <c r="P82" s="12"/>
      <c r="Q82" s="12"/>
      <c r="R82" s="12"/>
      <c r="S82" s="12"/>
      <c r="T82" s="12"/>
      <c r="U82" s="12"/>
      <c r="V82" s="12"/>
      <c r="W82" s="12"/>
      <c r="X82" s="12"/>
    </row>
    <row r="83" spans="1:25" x14ac:dyDescent="0.25">
      <c r="A83" s="6"/>
      <c r="B83" s="6"/>
      <c r="C83" s="5"/>
      <c r="D83" s="5"/>
      <c r="E83" s="5"/>
      <c r="F83" s="5"/>
      <c r="G83" s="5"/>
      <c r="H83" s="5"/>
      <c r="I83" s="5"/>
      <c r="J83" s="5"/>
      <c r="K83" s="5"/>
      <c r="L83" s="5"/>
      <c r="M83" s="13"/>
      <c r="N83" s="13"/>
      <c r="O83" s="13"/>
      <c r="P83" s="12"/>
      <c r="Q83" s="12"/>
      <c r="R83" s="12"/>
      <c r="S83" s="12"/>
      <c r="T83" s="12"/>
      <c r="U83" s="12"/>
      <c r="V83" s="12"/>
      <c r="W83" s="12"/>
      <c r="X83" s="12"/>
    </row>
    <row r="84" spans="1:25" x14ac:dyDescent="0.25">
      <c r="A84" s="22"/>
      <c r="B84" s="6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12"/>
      <c r="Q84" s="12"/>
      <c r="R84" s="12"/>
      <c r="S84" s="12"/>
      <c r="T84" s="12"/>
      <c r="U84" s="12"/>
      <c r="V84" s="12"/>
      <c r="W84" s="12"/>
      <c r="X84" s="12"/>
    </row>
    <row r="85" spans="1:25" x14ac:dyDescent="0.25">
      <c r="A85" s="6"/>
      <c r="B85" s="31"/>
      <c r="C85" s="5"/>
      <c r="D85" s="5"/>
      <c r="E85" s="5"/>
      <c r="F85" s="5"/>
      <c r="G85" s="5"/>
      <c r="H85" s="5"/>
      <c r="I85" s="5"/>
      <c r="J85" s="5"/>
      <c r="K85" s="5"/>
      <c r="L85" s="5"/>
      <c r="M85" s="13"/>
      <c r="N85" s="13"/>
      <c r="O85" s="13"/>
      <c r="P85" s="15"/>
      <c r="Q85" s="15"/>
      <c r="R85" s="15"/>
      <c r="S85" s="17"/>
      <c r="T85" s="17"/>
      <c r="U85" s="17"/>
      <c r="V85" s="12"/>
      <c r="W85" s="12"/>
      <c r="X85" s="12"/>
    </row>
    <row r="86" spans="1:25" x14ac:dyDescent="0.25">
      <c r="A86" s="5"/>
      <c r="B86" s="6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7"/>
      <c r="R86" s="17"/>
      <c r="S86" s="17">
        <v>13</v>
      </c>
      <c r="T86" s="17"/>
      <c r="U86" s="17"/>
      <c r="V86" s="17"/>
      <c r="W86" s="17"/>
      <c r="X86" s="17"/>
      <c r="Y86" s="17"/>
    </row>
    <row r="87" spans="1:25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7"/>
      <c r="R87" s="17"/>
      <c r="S87" s="17"/>
      <c r="T87" s="17"/>
      <c r="U87" s="17"/>
      <c r="V87" s="17"/>
      <c r="W87" s="17"/>
      <c r="X87" s="17"/>
      <c r="Y87" s="17"/>
    </row>
    <row r="88" spans="1:25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7"/>
      <c r="R88" s="17"/>
      <c r="S88" s="17"/>
      <c r="T88" s="17"/>
      <c r="U88" s="17"/>
      <c r="V88" s="17"/>
      <c r="W88" s="17"/>
      <c r="X88" s="17"/>
      <c r="Y88" s="17"/>
    </row>
  </sheetData>
  <mergeCells count="18">
    <mergeCell ref="A3:C3"/>
    <mergeCell ref="Y48:Z48"/>
    <mergeCell ref="Y49:Z49"/>
    <mergeCell ref="N48:R48"/>
    <mergeCell ref="S48:U48"/>
    <mergeCell ref="V48:X48"/>
    <mergeCell ref="L46:M46"/>
    <mergeCell ref="N47:P47"/>
    <mergeCell ref="Q47:R47"/>
    <mergeCell ref="N44:O44"/>
    <mergeCell ref="L45:M45"/>
    <mergeCell ref="N42:O42"/>
    <mergeCell ref="N43:O43"/>
    <mergeCell ref="A44:D44"/>
    <mergeCell ref="N40:O40"/>
    <mergeCell ref="N41:O41"/>
    <mergeCell ref="N37:O38"/>
    <mergeCell ref="N39:O39"/>
  </mergeCells>
  <phoneticPr fontId="10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2021-11-17T09:55:36Z</dcterms:created>
  <dcterms:modified xsi:type="dcterms:W3CDTF">2022-12-04T17:16:23Z</dcterms:modified>
</cp:coreProperties>
</file>