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H Resource pack in Excel/"/>
    </mc:Choice>
  </mc:AlternateContent>
  <xr:revisionPtr revIDLastSave="412" documentId="8_{DF040E9F-A9DE-4548-A721-DBC2B9C2DD09}" xr6:coauthVersionLast="47" xr6:coauthVersionMax="47" xr10:uidLastSave="{E5477094-971E-4EA6-AE11-7F89ECD47ADE}"/>
  <bookViews>
    <workbookView xWindow="-120" yWindow="-120" windowWidth="24240" windowHeight="13140" activeTab="1" xr2:uid="{40B1B2A6-9330-4755-99CF-0BB954EC2E54}"/>
  </bookViews>
  <sheets>
    <sheet name="Question" sheetId="1" r:id="rId1"/>
    <sheet name="Answ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8" i="2" l="1"/>
  <c r="D27" i="2"/>
  <c r="A26" i="2"/>
  <c r="A23" i="2"/>
  <c r="A22" i="2"/>
  <c r="C22" i="2" s="1"/>
  <c r="A18" i="2"/>
  <c r="A17" i="2"/>
  <c r="F10" i="2"/>
  <c r="E11" i="2"/>
  <c r="E10" i="2"/>
  <c r="D9" i="2"/>
  <c r="D8" i="2"/>
  <c r="D7" i="2"/>
  <c r="C6" i="2"/>
  <c r="I6" i="2" s="1"/>
  <c r="B6" i="2"/>
  <c r="H6" i="2" s="1"/>
  <c r="B9" i="1"/>
  <c r="B8" i="1"/>
  <c r="A1" i="2"/>
  <c r="C18" i="2" l="1"/>
  <c r="C26" i="2" s="1"/>
  <c r="D26" i="2" s="1"/>
  <c r="H10" i="2"/>
  <c r="H11" i="2" s="1"/>
  <c r="E12" i="2" s="1"/>
  <c r="D6" i="2"/>
  <c r="J6" i="2" s="1"/>
  <c r="J7" i="2" s="1"/>
  <c r="J8" i="2" s="1"/>
  <c r="J9" i="2" s="1"/>
  <c r="J10" i="2" s="1"/>
  <c r="J11" i="2" s="1"/>
  <c r="I11" i="2" l="1"/>
  <c r="F12" i="2" s="1"/>
  <c r="G12" i="2"/>
  <c r="J12" i="2" s="1"/>
  <c r="H12" i="2"/>
</calcChain>
</file>

<file path=xl/sharedStrings.xml><?xml version="1.0" encoding="utf-8"?>
<sst xmlns="http://schemas.openxmlformats.org/spreadsheetml/2006/main" count="44" uniqueCount="31">
  <si>
    <t>Materials</t>
  </si>
  <si>
    <t>Labour</t>
  </si>
  <si>
    <t>per kg</t>
  </si>
  <si>
    <t xml:space="preserve">        DR</t>
  </si>
  <si>
    <t xml:space="preserve">       CR</t>
  </si>
  <si>
    <t xml:space="preserve">         Bal</t>
  </si>
  <si>
    <t xml:space="preserve">     </t>
  </si>
  <si>
    <t>Qty</t>
  </si>
  <si>
    <t>£</t>
  </si>
  <si>
    <t>Glengate Textiles</t>
  </si>
  <si>
    <t>Direct Expenses</t>
  </si>
  <si>
    <t>Spinning</t>
  </si>
  <si>
    <t>Weaving</t>
  </si>
  <si>
    <t>kg @</t>
  </si>
  <si>
    <t>Indirect expenses of £2,100 are allocated 2/3 to Spinning and 1/3 to Weaving.</t>
  </si>
  <si>
    <t>Direct Labour</t>
  </si>
  <si>
    <t>Indirect Expenses</t>
  </si>
  <si>
    <t>Scrap</t>
  </si>
  <si>
    <t>Waste</t>
  </si>
  <si>
    <t>Transfer to Weaving</t>
  </si>
  <si>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Arial"/>
        <family val="2"/>
      </rPr>
      <t>The Spinning process results in a normal loss of 11% of input — 32 kg of this is waste. The remainder can be sold as scrap for £1 per kg.</t>
    </r>
  </si>
  <si>
    <t>Cost per kg</t>
  </si>
  <si>
    <t>=</t>
  </si>
  <si>
    <t>No. of lengths produced</t>
  </si>
  <si>
    <t>x</t>
  </si>
  <si>
    <t>Add 60%</t>
  </si>
  <si>
    <t>At the end of the Weaving process in June, good output was 2,400 kg at a total cost of £31,200.</t>
  </si>
  <si>
    <t>each length of fabric weighs 1.5 kg.</t>
  </si>
  <si>
    <t>the firm adds a 60% mark up to the cost.</t>
  </si>
  <si>
    <t>lengths</t>
  </si>
  <si>
    <t>Selling price of each length of fabric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</si>
</sst>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£&quot;#,##0;[Red]\-&quot;£&quot;#,##0"/>
    <numFmt numFmtId="8" formatCode="&quot;£&quot;#,##0.00;[Red]\-&quot;£&quot;#,##0.00"/>
    <numFmt numFmtId="43" formatCode="_-* #,##0.00_-;\-* #,##0.00_-;_-* &quot;-&quot;??_-;_-@_-"/>
    <numFmt numFmtId="164" formatCode="_-* #,##0_-;\-* #,##0_-;_-* &quot;-&quot;??_-;_-@_-"/>
    <numFmt numFmtId="165" formatCode="#,##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Symbol"/>
      <family val="1"/>
      <charset val="2"/>
    </font>
    <font>
      <sz val="7"/>
      <color theme="1"/>
      <name val="Times New Roman"/>
      <family val="1"/>
    </font>
    <font>
      <b/>
      <i/>
      <sz val="11"/>
      <color theme="1"/>
      <name val="Arial"/>
      <family val="2"/>
    </font>
    <font>
      <i/>
      <sz val="11"/>
      <color theme="1"/>
      <name val="Arial"/>
      <family val="2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6" fontId="1" fillId="0" borderId="0" xfId="0" applyNumberFormat="1" applyFont="1" applyAlignment="1">
      <alignment vertical="center" wrapText="1"/>
    </xf>
    <xf numFmtId="3" fontId="1" fillId="0" borderId="0" xfId="0" applyNumberFormat="1" applyFont="1" applyAlignment="1">
      <alignment vertical="center" wrapText="1"/>
    </xf>
    <xf numFmtId="9" fontId="1" fillId="0" borderId="0" xfId="0" applyNumberFormat="1" applyFont="1" applyAlignment="1">
      <alignment vertical="center" wrapText="1"/>
    </xf>
    <xf numFmtId="6" fontId="1" fillId="0" borderId="0" xfId="0" applyNumberFormat="1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 indent="5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8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6" fontId="1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9" fontId="1" fillId="0" borderId="0" xfId="2" applyFont="1" applyBorder="1" applyAlignment="1">
      <alignment vertical="center" wrapText="1"/>
    </xf>
    <xf numFmtId="9" fontId="1" fillId="0" borderId="0" xfId="2" applyFont="1" applyAlignment="1">
      <alignment vertical="center" wrapText="1"/>
    </xf>
    <xf numFmtId="9" fontId="1" fillId="0" borderId="0" xfId="0" applyNumberFormat="1" applyFont="1"/>
    <xf numFmtId="0" fontId="5" fillId="0" borderId="0" xfId="0" applyFont="1" applyAlignment="1">
      <alignment horizontal="right" vertical="center" wrapText="1"/>
    </xf>
    <xf numFmtId="3" fontId="1" fillId="0" borderId="0" xfId="0" applyNumberFormat="1" applyFont="1" applyAlignment="1">
      <alignment horizontal="right" vertical="center" wrapText="1"/>
    </xf>
    <xf numFmtId="164" fontId="1" fillId="0" borderId="0" xfId="1" applyNumberFormat="1" applyFont="1"/>
    <xf numFmtId="8" fontId="0" fillId="0" borderId="0" xfId="0" applyNumberFormat="1"/>
    <xf numFmtId="164" fontId="1" fillId="0" borderId="0" xfId="1" applyNumberFormat="1" applyFont="1" applyAlignment="1">
      <alignment vertical="center" wrapText="1"/>
    </xf>
    <xf numFmtId="2" fontId="0" fillId="0" borderId="0" xfId="0" applyNumberFormat="1"/>
    <xf numFmtId="1" fontId="0" fillId="0" borderId="0" xfId="0" applyNumberFormat="1"/>
    <xf numFmtId="1" fontId="1" fillId="0" borderId="0" xfId="2" applyNumberFormat="1" applyFont="1"/>
    <xf numFmtId="1" fontId="1" fillId="0" borderId="0" xfId="0" applyNumberFormat="1" applyFont="1" applyAlignment="1">
      <alignment horizontal="right" vertical="center" wrapText="1"/>
    </xf>
    <xf numFmtId="1" fontId="1" fillId="0" borderId="0" xfId="0" applyNumberFormat="1" applyFont="1" applyAlignment="1">
      <alignment vertical="center" wrapText="1"/>
    </xf>
    <xf numFmtId="8" fontId="1" fillId="0" borderId="0" xfId="0" applyNumberFormat="1" applyFont="1" applyAlignment="1">
      <alignment horizontal="right" vertical="center" wrapText="1"/>
    </xf>
    <xf numFmtId="8" fontId="1" fillId="0" borderId="0" xfId="0" applyNumberFormat="1" applyFont="1" applyAlignment="1">
      <alignment vertical="center" wrapText="1"/>
    </xf>
    <xf numFmtId="0" fontId="5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6" fontId="5" fillId="0" borderId="0" xfId="0" applyNumberFormat="1" applyFont="1" applyAlignment="1">
      <alignment horizontal="right" vertical="center" wrapText="1"/>
    </xf>
    <xf numFmtId="0" fontId="0" fillId="0" borderId="0" xfId="0" applyAlignment="1">
      <alignment vertical="center"/>
    </xf>
    <xf numFmtId="3" fontId="1" fillId="0" borderId="0" xfId="0" applyNumberFormat="1" applyFont="1"/>
    <xf numFmtId="0" fontId="5" fillId="0" borderId="0" xfId="0" applyFont="1"/>
    <xf numFmtId="6" fontId="1" fillId="0" borderId="1" xfId="0" applyNumberFormat="1" applyFont="1" applyBorder="1" applyAlignment="1">
      <alignment horizontal="right" vertical="center" wrapText="1"/>
    </xf>
    <xf numFmtId="165" fontId="1" fillId="0" borderId="0" xfId="0" applyNumberFormat="1" applyFont="1"/>
    <xf numFmtId="3" fontId="1" fillId="0" borderId="1" xfId="0" applyNumberFormat="1" applyFont="1" applyBorder="1" applyAlignment="1">
      <alignment vertical="center" wrapText="1"/>
    </xf>
    <xf numFmtId="3" fontId="1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6" fontId="1" fillId="0" borderId="0" xfId="0" applyNumberFormat="1" applyFont="1" applyAlignment="1">
      <alignment horizontal="center" vertical="center" wrapText="1"/>
    </xf>
    <xf numFmtId="6" fontId="1" fillId="0" borderId="0" xfId="0" applyNumberFormat="1" applyFont="1" applyAlignment="1">
      <alignment horizontal="justify" vertical="center" wrapText="1"/>
    </xf>
    <xf numFmtId="8" fontId="1" fillId="0" borderId="2" xfId="0" applyNumberFormat="1" applyFont="1" applyBorder="1" applyAlignment="1">
      <alignment vertical="center" wrapText="1"/>
    </xf>
    <xf numFmtId="0" fontId="10" fillId="0" borderId="0" xfId="0" applyFont="1"/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97C5B-81E2-497C-B41A-0ED7EFC3F8E0}">
  <dimension ref="A1:H20"/>
  <sheetViews>
    <sheetView topLeftCell="A15" workbookViewId="0"/>
  </sheetViews>
  <sheetFormatPr defaultRowHeight="15" x14ac:dyDescent="0.25"/>
  <cols>
    <col min="1" max="1" width="27" customWidth="1"/>
    <col min="2" max="2" width="14.140625" customWidth="1"/>
    <col min="3" max="3" width="9.28515625" customWidth="1"/>
    <col min="4" max="4" width="12" customWidth="1"/>
    <col min="7" max="7" width="12.5703125" customWidth="1"/>
  </cols>
  <sheetData>
    <row r="1" spans="1:8" ht="18" x14ac:dyDescent="0.25">
      <c r="A1" s="54" t="s">
        <v>9</v>
      </c>
    </row>
    <row r="3" spans="1:8" ht="33.75" customHeight="1" x14ac:dyDescent="0.25">
      <c r="A3" s="2"/>
      <c r="B3" s="22" t="s">
        <v>0</v>
      </c>
      <c r="C3" s="22"/>
      <c r="D3" s="22"/>
      <c r="E3" s="22"/>
      <c r="F3" s="22" t="s">
        <v>1</v>
      </c>
      <c r="G3" s="22" t="s">
        <v>10</v>
      </c>
      <c r="H3" s="1"/>
    </row>
    <row r="4" spans="1:8" ht="27" customHeight="1" x14ac:dyDescent="0.25">
      <c r="A4" s="19" t="s">
        <v>11</v>
      </c>
      <c r="B4" s="31">
        <v>1200</v>
      </c>
      <c r="C4" s="20" t="s">
        <v>13</v>
      </c>
      <c r="D4" s="21">
        <v>5</v>
      </c>
      <c r="E4" s="20" t="s">
        <v>2</v>
      </c>
      <c r="F4" s="21">
        <v>3600</v>
      </c>
      <c r="G4" s="21">
        <v>2450</v>
      </c>
      <c r="H4" s="1"/>
    </row>
    <row r="5" spans="1:8" ht="27" customHeight="1" x14ac:dyDescent="0.25">
      <c r="A5" s="19" t="s">
        <v>12</v>
      </c>
      <c r="B5" s="31">
        <v>1320</v>
      </c>
      <c r="C5" s="20" t="s">
        <v>13</v>
      </c>
      <c r="D5" s="21">
        <v>5</v>
      </c>
      <c r="E5" s="20" t="s">
        <v>2</v>
      </c>
      <c r="F5" s="3">
        <v>3600</v>
      </c>
      <c r="G5" s="3">
        <v>1440</v>
      </c>
      <c r="H5" s="1"/>
    </row>
    <row r="6" spans="1:8" ht="27" customHeight="1" x14ac:dyDescent="0.25">
      <c r="A6" s="19"/>
      <c r="B6" s="29"/>
      <c r="C6" s="20"/>
      <c r="D6" s="21"/>
      <c r="E6" s="20"/>
      <c r="F6" s="3"/>
      <c r="G6" s="3"/>
      <c r="H6" s="1"/>
    </row>
    <row r="7" spans="1:8" x14ac:dyDescent="0.25">
      <c r="A7" s="57" t="s">
        <v>14</v>
      </c>
      <c r="B7" s="3">
        <v>2100</v>
      </c>
      <c r="C7" s="20"/>
      <c r="D7" s="20"/>
      <c r="E7" s="20"/>
      <c r="F7" s="3"/>
      <c r="G7" s="3"/>
      <c r="H7" s="1"/>
    </row>
    <row r="8" spans="1:8" ht="18" customHeight="1" x14ac:dyDescent="0.25">
      <c r="A8" s="57"/>
      <c r="B8" s="24">
        <f>2/3</f>
        <v>0.66666666666666663</v>
      </c>
      <c r="C8" s="1"/>
      <c r="D8" s="1"/>
      <c r="E8" s="1"/>
    </row>
    <row r="9" spans="1:8" x14ac:dyDescent="0.25">
      <c r="A9" s="57"/>
      <c r="B9" s="25">
        <f>1/3</f>
        <v>0.33333333333333331</v>
      </c>
      <c r="C9" s="7"/>
      <c r="D9" s="7"/>
      <c r="E9" s="7"/>
    </row>
    <row r="10" spans="1:8" x14ac:dyDescent="0.25">
      <c r="A10" s="2"/>
      <c r="B10" s="5"/>
      <c r="C10" s="1"/>
      <c r="D10" s="1"/>
      <c r="E10" s="1"/>
    </row>
    <row r="11" spans="1:8" ht="30.75" customHeight="1" x14ac:dyDescent="0.25">
      <c r="A11" s="55" t="s">
        <v>20</v>
      </c>
      <c r="B11" s="26">
        <v>0.11</v>
      </c>
      <c r="C11" s="1"/>
      <c r="D11" s="1"/>
      <c r="E11" s="1"/>
    </row>
    <row r="12" spans="1:8" ht="26.25" customHeight="1" x14ac:dyDescent="0.25">
      <c r="A12" s="55"/>
      <c r="B12" s="34">
        <v>32</v>
      </c>
      <c r="C12" s="1"/>
      <c r="D12" s="1"/>
      <c r="E12" s="1"/>
    </row>
    <row r="13" spans="1:8" ht="28.5" customHeight="1" x14ac:dyDescent="0.25">
      <c r="A13" s="55"/>
      <c r="B13" s="6">
        <v>1</v>
      </c>
      <c r="C13" s="1"/>
      <c r="D13" s="1"/>
      <c r="E13" s="1"/>
    </row>
    <row r="15" spans="1:8" ht="31.5" customHeight="1" x14ac:dyDescent="0.25">
      <c r="A15" s="56" t="s">
        <v>26</v>
      </c>
      <c r="B15" s="44">
        <v>2400</v>
      </c>
    </row>
    <row r="16" spans="1:8" ht="32.25" customHeight="1" x14ac:dyDescent="0.25">
      <c r="A16" s="56"/>
      <c r="B16" s="6">
        <v>31200</v>
      </c>
    </row>
    <row r="17" spans="1:2" x14ac:dyDescent="0.25">
      <c r="B17" s="1"/>
    </row>
    <row r="18" spans="1:2" ht="28.5" x14ac:dyDescent="0.25">
      <c r="A18" s="2" t="s">
        <v>27</v>
      </c>
      <c r="B18" s="47">
        <v>1.5</v>
      </c>
    </row>
    <row r="19" spans="1:2" ht="29.25" x14ac:dyDescent="0.25">
      <c r="A19" s="23" t="s">
        <v>28</v>
      </c>
      <c r="B19" s="26">
        <v>0.6</v>
      </c>
    </row>
    <row r="20" spans="1:2" x14ac:dyDescent="0.25">
      <c r="A20" s="1"/>
    </row>
  </sheetData>
  <mergeCells count="3">
    <mergeCell ref="A11:A13"/>
    <mergeCell ref="A15:A16"/>
    <mergeCell ref="A7:A9"/>
  </mergeCell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0C41B-0525-40C7-AF62-CEAA93C5741B}">
  <dimension ref="A1:N33"/>
  <sheetViews>
    <sheetView tabSelected="1" topLeftCell="A6" workbookViewId="0">
      <selection activeCell="I19" sqref="I19"/>
    </sheetView>
  </sheetViews>
  <sheetFormatPr defaultRowHeight="15" x14ac:dyDescent="0.25"/>
  <cols>
    <col min="1" max="1" width="18.28515625" customWidth="1"/>
    <col min="3" max="4" width="10.140625" bestFit="1" customWidth="1"/>
    <col min="5" max="5" width="11.28515625" bestFit="1" customWidth="1"/>
    <col min="7" max="7" width="11.28515625" bestFit="1" customWidth="1"/>
    <col min="9" max="9" width="11.5703125" bestFit="1" customWidth="1"/>
    <col min="13" max="13" width="17.140625" customWidth="1"/>
  </cols>
  <sheetData>
    <row r="1" spans="1:14" ht="18" x14ac:dyDescent="0.25">
      <c r="A1" s="54" t="str">
        <f>Question!A1</f>
        <v>Glengate Textiles</v>
      </c>
    </row>
    <row r="3" spans="1:14" x14ac:dyDescent="0.25">
      <c r="A3" s="8"/>
      <c r="C3" s="9" t="s">
        <v>3</v>
      </c>
      <c r="F3" s="9" t="s">
        <v>4</v>
      </c>
      <c r="I3" s="9" t="s">
        <v>5</v>
      </c>
    </row>
    <row r="4" spans="1:14" x14ac:dyDescent="0.25">
      <c r="H4" s="10" t="s">
        <v>6</v>
      </c>
    </row>
    <row r="5" spans="1:14" x14ac:dyDescent="0.25">
      <c r="A5" s="11"/>
      <c r="B5" s="12" t="s">
        <v>7</v>
      </c>
      <c r="C5" s="12" t="s">
        <v>8</v>
      </c>
      <c r="D5" s="12" t="s">
        <v>8</v>
      </c>
      <c r="E5" s="12" t="s">
        <v>7</v>
      </c>
      <c r="F5" s="12" t="s">
        <v>8</v>
      </c>
      <c r="G5" s="12" t="s">
        <v>8</v>
      </c>
      <c r="H5" s="12" t="s">
        <v>7</v>
      </c>
      <c r="I5" s="12" t="s">
        <v>8</v>
      </c>
      <c r="J5" s="12" t="s">
        <v>8</v>
      </c>
      <c r="M5" s="12"/>
    </row>
    <row r="6" spans="1:14" x14ac:dyDescent="0.25">
      <c r="A6" s="2" t="s">
        <v>0</v>
      </c>
      <c r="B6" s="4">
        <f>Question!B4</f>
        <v>1200</v>
      </c>
      <c r="C6" s="3">
        <f>Question!D4</f>
        <v>5</v>
      </c>
      <c r="D6" s="3">
        <f>B6*C6</f>
        <v>6000</v>
      </c>
      <c r="E6" s="11"/>
      <c r="F6" s="11"/>
      <c r="G6" s="11"/>
      <c r="H6" s="15">
        <f>B6</f>
        <v>1200</v>
      </c>
      <c r="I6" s="15">
        <f>C6</f>
        <v>5</v>
      </c>
      <c r="J6" s="3">
        <f>D6</f>
        <v>6000</v>
      </c>
      <c r="N6" s="33"/>
    </row>
    <row r="7" spans="1:14" x14ac:dyDescent="0.25">
      <c r="A7" s="2" t="s">
        <v>15</v>
      </c>
      <c r="B7" s="2"/>
      <c r="C7" s="2"/>
      <c r="D7" s="3">
        <f>Question!F4</f>
        <v>3600</v>
      </c>
      <c r="E7" s="11"/>
      <c r="F7" s="11"/>
      <c r="G7" s="15"/>
      <c r="H7" s="15"/>
      <c r="J7" s="3">
        <f>J6+D7-G7</f>
        <v>9600</v>
      </c>
      <c r="N7" s="30"/>
    </row>
    <row r="8" spans="1:14" x14ac:dyDescent="0.25">
      <c r="A8" s="2" t="s">
        <v>10</v>
      </c>
      <c r="B8" s="2"/>
      <c r="C8" s="2"/>
      <c r="D8" s="3">
        <f>Question!G4</f>
        <v>2450</v>
      </c>
      <c r="E8" s="11"/>
      <c r="F8" s="11"/>
      <c r="G8" s="15"/>
      <c r="H8" s="15"/>
      <c r="J8" s="3">
        <f t="shared" ref="J8:J12" si="0">J7+D8-G8</f>
        <v>12050</v>
      </c>
    </row>
    <row r="9" spans="1:14" ht="14.25" customHeight="1" x14ac:dyDescent="0.25">
      <c r="A9" s="2" t="s">
        <v>16</v>
      </c>
      <c r="B9" s="2"/>
      <c r="C9" s="2"/>
      <c r="D9" s="3">
        <f>Question!B7*Question!B8</f>
        <v>1400</v>
      </c>
      <c r="E9" s="11"/>
      <c r="F9" s="11"/>
      <c r="G9" s="15"/>
      <c r="J9" s="3">
        <f t="shared" si="0"/>
        <v>13450</v>
      </c>
    </row>
    <row r="10" spans="1:14" x14ac:dyDescent="0.25">
      <c r="A10" s="2" t="s">
        <v>17</v>
      </c>
      <c r="B10" s="2"/>
      <c r="C10" s="2"/>
      <c r="D10" s="2"/>
      <c r="E10" s="35">
        <f>Question!B11*Question!B4-Question!B12</f>
        <v>100</v>
      </c>
      <c r="F10" s="36">
        <f>Question!B13</f>
        <v>1</v>
      </c>
      <c r="G10" s="21">
        <v>100</v>
      </c>
      <c r="H10" s="28">
        <f>H6-E10</f>
        <v>1100</v>
      </c>
      <c r="I10" s="20"/>
      <c r="J10" s="3">
        <f t="shared" si="0"/>
        <v>13350</v>
      </c>
    </row>
    <row r="11" spans="1:14" x14ac:dyDescent="0.25">
      <c r="A11" s="2" t="s">
        <v>18</v>
      </c>
      <c r="B11" s="2"/>
      <c r="C11" s="2"/>
      <c r="D11" s="2"/>
      <c r="E11" s="35">
        <f>Question!B12</f>
        <v>32</v>
      </c>
      <c r="F11" s="2">
        <v>0</v>
      </c>
      <c r="G11" s="20">
        <v>0</v>
      </c>
      <c r="H11" s="28">
        <f>H10-E11</f>
        <v>1068</v>
      </c>
      <c r="I11" s="37">
        <f>J11/H11</f>
        <v>12.5</v>
      </c>
      <c r="J11" s="3">
        <f t="shared" si="0"/>
        <v>13350</v>
      </c>
    </row>
    <row r="12" spans="1:14" x14ac:dyDescent="0.25">
      <c r="A12" s="61" t="s">
        <v>19</v>
      </c>
      <c r="B12" s="61"/>
      <c r="C12" s="2"/>
      <c r="D12" s="2"/>
      <c r="E12" s="4">
        <f>H11</f>
        <v>1068</v>
      </c>
      <c r="F12" s="38">
        <f>I11</f>
        <v>12.5</v>
      </c>
      <c r="G12" s="3">
        <f>E12*F12</f>
        <v>13350</v>
      </c>
      <c r="H12" s="4">
        <f>H11-E12</f>
        <v>0</v>
      </c>
      <c r="I12" s="2"/>
      <c r="J12" s="3">
        <f t="shared" si="0"/>
        <v>0</v>
      </c>
    </row>
    <row r="13" spans="1:14" x14ac:dyDescent="0.25">
      <c r="A13" s="13"/>
      <c r="B13" s="11"/>
      <c r="C13" s="11"/>
      <c r="D13" s="11"/>
      <c r="E13" s="4"/>
      <c r="F13" s="2"/>
      <c r="G13" s="3"/>
      <c r="H13" s="2"/>
      <c r="I13" s="2"/>
    </row>
    <row r="14" spans="1:14" x14ac:dyDescent="0.25">
      <c r="A14" s="13"/>
      <c r="B14" s="11"/>
      <c r="C14" s="11"/>
      <c r="D14" s="11"/>
      <c r="E14" s="4"/>
      <c r="F14" s="2"/>
      <c r="G14" s="3"/>
      <c r="H14" s="3"/>
      <c r="I14" s="2"/>
      <c r="J14" s="2"/>
    </row>
    <row r="15" spans="1:14" x14ac:dyDescent="0.25">
      <c r="A15" s="50" t="s">
        <v>21</v>
      </c>
      <c r="B15" s="40"/>
      <c r="C15" s="20"/>
      <c r="D15" s="13"/>
      <c r="E15" s="14"/>
      <c r="F15" s="14"/>
      <c r="G15" s="16"/>
    </row>
    <row r="16" spans="1:14" x14ac:dyDescent="0.25">
      <c r="A16" s="20"/>
      <c r="B16" s="41"/>
      <c r="C16" s="20"/>
    </row>
    <row r="17" spans="1:11" x14ac:dyDescent="0.25">
      <c r="A17" s="46">
        <f>Question!B16</f>
        <v>31200</v>
      </c>
      <c r="B17" s="41"/>
      <c r="C17" s="20"/>
    </row>
    <row r="18" spans="1:11" x14ac:dyDescent="0.25">
      <c r="A18" s="28">
        <f>Question!B15</f>
        <v>2400</v>
      </c>
      <c r="B18" s="41" t="s">
        <v>22</v>
      </c>
      <c r="C18" s="42">
        <f>A17/A18</f>
        <v>13</v>
      </c>
      <c r="E18" s="9"/>
      <c r="H18" s="9"/>
    </row>
    <row r="19" spans="1:11" x14ac:dyDescent="0.25">
      <c r="A19" s="20"/>
      <c r="B19" s="41"/>
      <c r="C19" s="27"/>
      <c r="D19" s="9"/>
      <c r="F19" s="9"/>
      <c r="G19" s="9"/>
      <c r="I19" s="9"/>
    </row>
    <row r="20" spans="1:11" x14ac:dyDescent="0.25">
      <c r="A20" s="10"/>
      <c r="B20" s="10"/>
      <c r="C20" s="17"/>
      <c r="D20" s="18"/>
      <c r="E20" s="43"/>
      <c r="F20" s="43"/>
      <c r="G20" s="43"/>
      <c r="H20" s="43"/>
      <c r="I20" s="43"/>
      <c r="J20" s="18"/>
    </row>
    <row r="21" spans="1:11" x14ac:dyDescent="0.25">
      <c r="A21" s="58" t="s">
        <v>23</v>
      </c>
      <c r="B21" s="58"/>
      <c r="C21" s="58"/>
      <c r="D21" s="20"/>
      <c r="E21" s="2"/>
      <c r="F21" s="19"/>
      <c r="G21" s="2"/>
      <c r="H21" s="2"/>
      <c r="I21" s="20"/>
      <c r="J21" s="39"/>
      <c r="K21" s="11"/>
    </row>
    <row r="22" spans="1:11" x14ac:dyDescent="0.25">
      <c r="A22" s="48">
        <f>Question!B15</f>
        <v>2400</v>
      </c>
      <c r="B22" s="59" t="s">
        <v>22</v>
      </c>
      <c r="C22" s="60">
        <f>A22/A23</f>
        <v>1600</v>
      </c>
      <c r="D22" s="62" t="s">
        <v>29</v>
      </c>
      <c r="E22" s="2"/>
      <c r="F22" s="2"/>
      <c r="G22" s="2"/>
      <c r="H22" s="19"/>
      <c r="I22" s="19"/>
    </row>
    <row r="23" spans="1:11" x14ac:dyDescent="0.25">
      <c r="A23" s="2">
        <f>Question!B18</f>
        <v>1.5</v>
      </c>
      <c r="B23" s="59"/>
      <c r="C23" s="60"/>
      <c r="D23" s="62"/>
      <c r="E23" s="2"/>
      <c r="F23" s="2"/>
      <c r="G23" s="2"/>
      <c r="H23" s="19"/>
      <c r="I23" s="19"/>
    </row>
    <row r="24" spans="1:11" x14ac:dyDescent="0.25">
      <c r="A24" s="2"/>
      <c r="B24" s="2"/>
      <c r="C24" s="49"/>
      <c r="D24" s="19"/>
      <c r="E24" s="2"/>
      <c r="F24" s="2"/>
      <c r="G24" s="20"/>
      <c r="H24" s="19"/>
      <c r="I24" s="19"/>
    </row>
    <row r="25" spans="1:11" x14ac:dyDescent="0.25">
      <c r="A25" s="45" t="s">
        <v>30</v>
      </c>
      <c r="B25" s="2"/>
      <c r="C25" s="20"/>
      <c r="D25" s="20"/>
      <c r="E25" s="2"/>
      <c r="F25" s="19"/>
      <c r="G25" s="2"/>
      <c r="H25" s="2"/>
      <c r="I25" s="20"/>
      <c r="J25" s="39"/>
      <c r="K25" s="11"/>
    </row>
    <row r="26" spans="1:11" x14ac:dyDescent="0.25">
      <c r="A26" s="20">
        <f>Question!B18</f>
        <v>1.5</v>
      </c>
      <c r="B26" s="51" t="s">
        <v>24</v>
      </c>
      <c r="C26" s="52">
        <f>C18</f>
        <v>13</v>
      </c>
      <c r="D26" s="37">
        <f>A26*C26</f>
        <v>19.5</v>
      </c>
    </row>
    <row r="27" spans="1:11" s="2" customFormat="1" ht="15" customHeight="1" x14ac:dyDescent="0.25">
      <c r="A27" s="2" t="s">
        <v>25</v>
      </c>
      <c r="D27" s="38">
        <f>D26*Question!B19</f>
        <v>11.7</v>
      </c>
    </row>
    <row r="28" spans="1:11" ht="15.75" thickBot="1" x14ac:dyDescent="0.3">
      <c r="A28" s="56" t="s">
        <v>30</v>
      </c>
      <c r="B28" s="56"/>
      <c r="C28" s="56"/>
      <c r="D28" s="53">
        <f>SUM(D26:D27)</f>
        <v>31.2</v>
      </c>
    </row>
    <row r="29" spans="1:11" ht="15.75" thickTop="1" x14ac:dyDescent="0.25"/>
    <row r="33" spans="4:4" x14ac:dyDescent="0.25">
      <c r="D33" s="32"/>
    </row>
  </sheetData>
  <mergeCells count="6">
    <mergeCell ref="D22:D23"/>
    <mergeCell ref="A21:C21"/>
    <mergeCell ref="B22:B23"/>
    <mergeCell ref="C22:C23"/>
    <mergeCell ref="A12:B12"/>
    <mergeCell ref="A28:C28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2021-11-17T14:41:37Z</dcterms:created>
  <dcterms:modified xsi:type="dcterms:W3CDTF">2022-12-05T10:11:53Z</dcterms:modified>
</cp:coreProperties>
</file>