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482" documentId="8_{08D26953-6178-43ED-B7C3-6BB633FD87EA}" xr6:coauthVersionLast="47" xr6:coauthVersionMax="47" xr10:uidLastSave="{4BD5AD17-3A25-488C-9685-58B232EF59E7}"/>
  <bookViews>
    <workbookView xWindow="-120" yWindow="-120" windowWidth="24240" windowHeight="13140" activeTab="1" xr2:uid="{31E6B2B1-0E4C-4E4B-893C-0EA3D7154794}"/>
  </bookViews>
  <sheets>
    <sheet name="Question" sheetId="1" r:id="rId1"/>
    <sheet name="Answer" sheetId="2" r:id="rId2"/>
  </sheets>
  <definedNames>
    <definedName name="CORPTAX">Question!#REF!</definedName>
    <definedName name="OPPROFIT">Question!#REF!</definedName>
    <definedName name="RETAINEDPROFIT">Question!#REF!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2" l="1"/>
  <c r="D31" i="2"/>
  <c r="D30" i="2"/>
  <c r="B30" i="2"/>
  <c r="D24" i="2"/>
  <c r="D23" i="2"/>
  <c r="B24" i="2"/>
  <c r="B23" i="2"/>
  <c r="E19" i="2"/>
  <c r="D12" i="2" s="1"/>
  <c r="C19" i="2"/>
  <c r="B12" i="2" s="1"/>
  <c r="C17" i="2"/>
  <c r="C11" i="2" s="1"/>
  <c r="D11" i="2"/>
  <c r="B11" i="2"/>
  <c r="A1" i="2"/>
  <c r="D6" i="2"/>
  <c r="D5" i="2"/>
  <c r="B6" i="2"/>
  <c r="B5" i="2"/>
  <c r="D33" i="2" l="1"/>
  <c r="B27" i="2"/>
  <c r="B31" i="2" s="1"/>
  <c r="B33" i="2" s="1"/>
  <c r="D27" i="2"/>
  <c r="D13" i="2"/>
  <c r="B13" i="2"/>
  <c r="B8" i="2"/>
  <c r="D8" i="2" l="1"/>
</calcChain>
</file>

<file path=xl/sharedStrings.xml><?xml version="1.0" encoding="utf-8"?>
<sst xmlns="http://schemas.openxmlformats.org/spreadsheetml/2006/main" count="36" uniqueCount="28">
  <si>
    <t>8% Debentures</t>
  </si>
  <si>
    <t>x 100</t>
  </si>
  <si>
    <t>Earnings per Share</t>
  </si>
  <si>
    <t>Price Earnings Ratio</t>
  </si>
  <si>
    <t>Market Price per Share</t>
  </si>
  <si>
    <t>Dividend Yield</t>
  </si>
  <si>
    <t>Ordinary Dividend per Share × 100</t>
  </si>
  <si>
    <t xml:space="preserve">Profit for the Year after Tax − Preference Dividends </t>
  </si>
  <si>
    <t>Number of Ordinary Shares</t>
  </si>
  <si>
    <t>per share</t>
  </si>
  <si>
    <t>times</t>
  </si>
  <si>
    <t>Bowlers plc</t>
  </si>
  <si>
    <t>Rounders plc</t>
  </si>
  <si>
    <t>Profit for the Year after Interest and Tax</t>
  </si>
  <si>
    <t>Ordinary Shares of £1 each</t>
  </si>
  <si>
    <t>5% Preference Shares</t>
  </si>
  <si>
    <t>Ordinary Shares — Market Price</t>
  </si>
  <si>
    <t>Ordinary Dividend per Share</t>
  </si>
  <si>
    <t>Bowlers plc and Rounders plc</t>
  </si>
  <si>
    <t>Dividend Cover</t>
  </si>
  <si>
    <t>PFY after Tax − Pref Div</t>
  </si>
  <si>
    <t>Dividends on Ordinary Shares</t>
  </si>
  <si>
    <t>Working Notes for (ii)</t>
  </si>
  <si>
    <t>Preference Dividends</t>
  </si>
  <si>
    <t>5%*£250,000</t>
  </si>
  <si>
    <t>Ordinary Share Dividends</t>
  </si>
  <si>
    <t>200,000 × 10p</t>
  </si>
  <si>
    <t>1,000,000 × 8p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</si>
</sst>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8" formatCode="&quot;£&quot;#,##0.00;[Red]\-&quot;£&quot;#,##0.00"/>
    <numFmt numFmtId="164" formatCode="&quot;£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8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 wrapText="1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vertical="center"/>
    </xf>
    <xf numFmtId="9" fontId="2" fillId="0" borderId="0" xfId="0" applyNumberFormat="1" applyFont="1"/>
    <xf numFmtId="164" fontId="4" fillId="0" borderId="0" xfId="0" applyNumberFormat="1" applyFont="1"/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6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3" fillId="0" borderId="1" xfId="0" applyFont="1" applyBorder="1" applyAlignment="1">
      <alignment vertical="center" wrapText="1"/>
    </xf>
    <xf numFmtId="2" fontId="13" fillId="0" borderId="1" xfId="0" applyNumberFormat="1" applyFont="1" applyBorder="1" applyAlignment="1">
      <alignment vertical="center" wrapText="1"/>
    </xf>
    <xf numFmtId="8" fontId="13" fillId="0" borderId="1" xfId="0" applyNumberFormat="1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2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0" fontId="13" fillId="0" borderId="0" xfId="1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6" fontId="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6" fontId="2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6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6" fontId="13" fillId="0" borderId="1" xfId="0" applyNumberFormat="1" applyFont="1" applyBorder="1" applyAlignment="1">
      <alignment horizontal="center" vertical="center" wrapText="1"/>
    </xf>
    <xf numFmtId="6" fontId="13" fillId="0" borderId="0" xfId="0" applyNumberFormat="1" applyFont="1" applyAlignment="1">
      <alignment horizontal="center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4" fontId="13" fillId="0" borderId="0" xfId="0" applyNumberFormat="1" applyFont="1" applyAlignment="1">
      <alignment vertical="center" wrapText="1"/>
    </xf>
    <xf numFmtId="164" fontId="0" fillId="0" borderId="0" xfId="0" applyNumberFormat="1"/>
    <xf numFmtId="164" fontId="7" fillId="0" borderId="0" xfId="0" applyNumberFormat="1" applyFont="1"/>
    <xf numFmtId="2" fontId="7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64" fontId="1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45643-D32E-40BB-9F53-BB3003F75A9C}">
  <dimension ref="A1:E25"/>
  <sheetViews>
    <sheetView workbookViewId="0">
      <selection activeCell="A25" sqref="A25"/>
    </sheetView>
  </sheetViews>
  <sheetFormatPr defaultRowHeight="15" x14ac:dyDescent="0.25"/>
  <cols>
    <col min="1" max="1" width="52.140625" customWidth="1"/>
    <col min="2" max="2" width="18.85546875" customWidth="1"/>
    <col min="3" max="4" width="12.42578125" bestFit="1" customWidth="1"/>
  </cols>
  <sheetData>
    <row r="1" spans="1:5" s="5" customFormat="1" ht="21" x14ac:dyDescent="0.35">
      <c r="A1" s="4" t="s">
        <v>18</v>
      </c>
    </row>
    <row r="3" spans="1:5" ht="30" x14ac:dyDescent="0.25">
      <c r="A3" s="12"/>
      <c r="B3" s="13" t="s">
        <v>11</v>
      </c>
      <c r="C3" s="13" t="s">
        <v>12</v>
      </c>
      <c r="D3" s="12"/>
      <c r="E3" s="1"/>
    </row>
    <row r="4" spans="1:5" x14ac:dyDescent="0.25">
      <c r="A4" s="12" t="s">
        <v>13</v>
      </c>
      <c r="B4" s="14">
        <v>150000</v>
      </c>
      <c r="C4" s="14">
        <v>350000</v>
      </c>
      <c r="D4" s="12"/>
      <c r="E4" s="1"/>
    </row>
    <row r="5" spans="1:5" x14ac:dyDescent="0.25">
      <c r="A5" s="12" t="s">
        <v>14</v>
      </c>
      <c r="B5" s="14">
        <v>200000</v>
      </c>
      <c r="C5" s="14">
        <v>1000000</v>
      </c>
      <c r="D5" s="12"/>
      <c r="E5" s="1"/>
    </row>
    <row r="6" spans="1:5" x14ac:dyDescent="0.25">
      <c r="A6" s="12" t="s">
        <v>15</v>
      </c>
      <c r="B6" s="14">
        <v>250000</v>
      </c>
      <c r="C6" s="15">
        <v>0</v>
      </c>
      <c r="D6" s="12"/>
      <c r="E6" s="1"/>
    </row>
    <row r="7" spans="1:5" x14ac:dyDescent="0.25">
      <c r="A7" s="12" t="s">
        <v>0</v>
      </c>
      <c r="B7" s="15">
        <v>0</v>
      </c>
      <c r="C7" s="14">
        <v>500000</v>
      </c>
      <c r="D7" s="12"/>
      <c r="E7" s="10"/>
    </row>
    <row r="8" spans="1:5" ht="21" customHeight="1" x14ac:dyDescent="0.25">
      <c r="A8" s="12" t="s">
        <v>16</v>
      </c>
      <c r="B8" s="16">
        <v>1.75</v>
      </c>
      <c r="C8" s="16">
        <v>1.5</v>
      </c>
      <c r="D8" s="12"/>
      <c r="E8" s="10"/>
    </row>
    <row r="9" spans="1:5" x14ac:dyDescent="0.25">
      <c r="A9" s="12" t="s">
        <v>17</v>
      </c>
      <c r="B9" s="16">
        <v>0.1</v>
      </c>
      <c r="C9" s="16">
        <v>0.08</v>
      </c>
      <c r="D9" s="12"/>
      <c r="E9" s="1"/>
    </row>
    <row r="10" spans="1:5" x14ac:dyDescent="0.25">
      <c r="A10" s="12"/>
      <c r="B10" s="12"/>
      <c r="C10" s="12"/>
      <c r="D10" s="12"/>
      <c r="E10" s="1"/>
    </row>
    <row r="11" spans="1:5" x14ac:dyDescent="0.25">
      <c r="A11" s="12"/>
      <c r="B11" s="12"/>
      <c r="C11" s="12"/>
      <c r="D11" s="12"/>
      <c r="E11" s="10"/>
    </row>
    <row r="12" spans="1:5" x14ac:dyDescent="0.25">
      <c r="A12" s="12"/>
      <c r="B12" s="10"/>
    </row>
    <row r="13" spans="1:5" x14ac:dyDescent="0.25">
      <c r="A13" s="12"/>
    </row>
    <row r="14" spans="1:5" ht="15.75" x14ac:dyDescent="0.25">
      <c r="A14" s="2"/>
    </row>
    <row r="15" spans="1:5" ht="15.75" x14ac:dyDescent="0.25">
      <c r="A15" s="2"/>
    </row>
    <row r="16" spans="1:5" ht="15.75" x14ac:dyDescent="0.25">
      <c r="A16" s="2"/>
    </row>
    <row r="17" spans="1:1" ht="15.75" x14ac:dyDescent="0.25">
      <c r="A17" s="2"/>
    </row>
    <row r="18" spans="1:1" ht="15.75" x14ac:dyDescent="0.25">
      <c r="A18" s="2"/>
    </row>
    <row r="19" spans="1:1" ht="15.75" x14ac:dyDescent="0.25">
      <c r="A19" s="2"/>
    </row>
    <row r="20" spans="1:1" ht="15.75" x14ac:dyDescent="0.25">
      <c r="A20" s="2"/>
    </row>
    <row r="21" spans="1:1" ht="15.75" x14ac:dyDescent="0.25">
      <c r="A21" s="2"/>
    </row>
    <row r="22" spans="1:1" ht="15.75" x14ac:dyDescent="0.25">
      <c r="A22" s="2"/>
    </row>
    <row r="23" spans="1:1" ht="15.75" x14ac:dyDescent="0.25">
      <c r="A23" s="2"/>
    </row>
    <row r="24" spans="1:1" ht="15.75" x14ac:dyDescent="0.25">
      <c r="A24" s="2"/>
    </row>
    <row r="25" spans="1:1" ht="15.75" x14ac:dyDescent="0.25">
      <c r="A25" s="2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A2BD5-B83F-477F-9771-2C125575E4F8}">
  <dimension ref="A1:T78"/>
  <sheetViews>
    <sheetView tabSelected="1" topLeftCell="A15" workbookViewId="0">
      <selection activeCell="D27" sqref="D27"/>
    </sheetView>
  </sheetViews>
  <sheetFormatPr defaultRowHeight="15.75" x14ac:dyDescent="0.25"/>
  <cols>
    <col min="1" max="1" width="30.28515625" style="3" customWidth="1"/>
    <col min="2" max="2" width="14.42578125" style="3" customWidth="1"/>
    <col min="3" max="3" width="14.5703125" style="3" customWidth="1"/>
    <col min="4" max="4" width="16.140625" style="3" customWidth="1"/>
    <col min="5" max="5" width="11.28515625" style="3" bestFit="1" customWidth="1"/>
    <col min="6" max="6" width="11.28515625" style="3" customWidth="1"/>
    <col min="7" max="7" width="12.7109375" style="3" bestFit="1" customWidth="1"/>
    <col min="8" max="8" width="9.140625" style="3"/>
    <col min="9" max="9" width="11.28515625" style="3" customWidth="1"/>
    <col min="10" max="16384" width="9.140625" style="3"/>
  </cols>
  <sheetData>
    <row r="1" spans="1:20" s="5" customFormat="1" ht="21" x14ac:dyDescent="0.35">
      <c r="A1" s="4" t="str">
        <f>Question!A1</f>
        <v>Bowlers plc and Rounders plc</v>
      </c>
    </row>
    <row r="2" spans="1:20" s="8" customFormat="1" ht="12.75" x14ac:dyDescent="0.2">
      <c r="A2" s="7"/>
      <c r="B2" s="7"/>
      <c r="C2" s="7"/>
      <c r="D2" s="7"/>
      <c r="E2" s="7"/>
      <c r="F2" s="7"/>
      <c r="G2" s="7"/>
    </row>
    <row r="3" spans="1:20" s="8" customFormat="1" x14ac:dyDescent="0.25">
      <c r="A3" s="18" t="s">
        <v>5</v>
      </c>
      <c r="B3" s="12"/>
      <c r="C3" s="12"/>
      <c r="D3" s="12"/>
      <c r="E3" s="12"/>
      <c r="F3" s="1"/>
      <c r="G3"/>
      <c r="H3"/>
      <c r="I3"/>
      <c r="J3"/>
      <c r="K3"/>
      <c r="L3"/>
      <c r="M3"/>
      <c r="N3"/>
      <c r="O3"/>
      <c r="P3"/>
      <c r="Q3"/>
      <c r="R3"/>
      <c r="S3" s="3"/>
      <c r="T3" s="3"/>
    </row>
    <row r="4" spans="1:20" s="8" customFormat="1" x14ac:dyDescent="0.25">
      <c r="A4" s="12"/>
      <c r="B4" s="12"/>
      <c r="C4" s="50"/>
      <c r="D4" s="50"/>
      <c r="E4" s="50"/>
      <c r="F4" s="1"/>
      <c r="G4"/>
      <c r="H4"/>
      <c r="I4"/>
      <c r="J4"/>
      <c r="K4"/>
      <c r="L4"/>
      <c r="M4"/>
      <c r="N4"/>
      <c r="O4"/>
      <c r="P4"/>
      <c r="Q4"/>
      <c r="R4"/>
      <c r="S4" s="3"/>
      <c r="T4" s="3"/>
    </row>
    <row r="5" spans="1:20" s="8" customFormat="1" ht="25.5" customHeight="1" x14ac:dyDescent="0.25">
      <c r="A5" s="19" t="s">
        <v>6</v>
      </c>
      <c r="B5" s="20">
        <f>Question!B9</f>
        <v>0.1</v>
      </c>
      <c r="C5" s="51" t="s">
        <v>1</v>
      </c>
      <c r="D5" s="21">
        <f>Question!C9</f>
        <v>0.08</v>
      </c>
      <c r="E5" s="51" t="s">
        <v>1</v>
      </c>
      <c r="F5" s="12"/>
      <c r="G5"/>
      <c r="H5"/>
      <c r="I5"/>
      <c r="J5"/>
      <c r="K5"/>
      <c r="L5"/>
      <c r="M5"/>
      <c r="N5"/>
      <c r="O5"/>
      <c r="P5"/>
      <c r="Q5"/>
      <c r="R5"/>
      <c r="S5" s="3"/>
      <c r="T5" s="3"/>
    </row>
    <row r="6" spans="1:20" s="8" customFormat="1" ht="18.75" customHeight="1" x14ac:dyDescent="0.25">
      <c r="A6" s="22" t="s">
        <v>4</v>
      </c>
      <c r="B6" s="23">
        <f>Question!B8</f>
        <v>1.75</v>
      </c>
      <c r="C6" s="51"/>
      <c r="D6" s="24">
        <f>Question!C8</f>
        <v>1.5</v>
      </c>
      <c r="E6" s="51"/>
      <c r="F6" s="12"/>
      <c r="G6"/>
      <c r="H6"/>
      <c r="I6"/>
      <c r="J6"/>
      <c r="K6"/>
      <c r="L6"/>
      <c r="M6"/>
      <c r="N6"/>
      <c r="O6"/>
      <c r="P6"/>
      <c r="Q6"/>
      <c r="R6"/>
      <c r="S6" s="3"/>
      <c r="T6" s="3"/>
    </row>
    <row r="7" spans="1:20" s="8" customFormat="1" x14ac:dyDescent="0.25">
      <c r="A7" s="12"/>
      <c r="B7" s="12"/>
      <c r="C7" s="12"/>
      <c r="D7" s="12"/>
      <c r="E7" s="12"/>
      <c r="F7" s="12"/>
      <c r="G7"/>
      <c r="H7"/>
      <c r="I7"/>
      <c r="J7"/>
      <c r="K7"/>
      <c r="L7"/>
      <c r="M7"/>
      <c r="N7"/>
      <c r="O7"/>
      <c r="P7"/>
      <c r="Q7"/>
      <c r="R7"/>
      <c r="S7" s="3"/>
      <c r="T7" s="3"/>
    </row>
    <row r="8" spans="1:20" s="8" customFormat="1" x14ac:dyDescent="0.25">
      <c r="A8" s="12"/>
      <c r="B8" s="25">
        <f>B5/B6</f>
        <v>5.7142857142857148E-2</v>
      </c>
      <c r="C8" s="26"/>
      <c r="D8" s="25">
        <f>D5/D6</f>
        <v>5.3333333333333337E-2</v>
      </c>
      <c r="E8" s="26"/>
      <c r="F8" s="17"/>
      <c r="G8"/>
      <c r="H8"/>
      <c r="I8"/>
      <c r="J8"/>
      <c r="K8"/>
      <c r="L8"/>
      <c r="M8"/>
      <c r="N8"/>
      <c r="O8"/>
      <c r="P8"/>
      <c r="Q8"/>
      <c r="R8"/>
      <c r="S8" s="3"/>
      <c r="T8" s="3"/>
    </row>
    <row r="9" spans="1:20" s="8" customFormat="1" x14ac:dyDescent="0.25">
      <c r="A9" s="12"/>
      <c r="B9" s="12"/>
      <c r="C9" s="12"/>
      <c r="D9" s="12"/>
      <c r="E9" s="12"/>
      <c r="F9" s="12"/>
      <c r="G9"/>
      <c r="H9"/>
      <c r="I9"/>
      <c r="J9"/>
      <c r="K9"/>
      <c r="L9"/>
      <c r="M9"/>
      <c r="N9"/>
      <c r="O9"/>
      <c r="P9"/>
      <c r="Q9"/>
      <c r="R9"/>
      <c r="S9" s="3"/>
      <c r="T9" s="3"/>
    </row>
    <row r="10" spans="1:20" s="8" customFormat="1" ht="15" x14ac:dyDescent="0.25">
      <c r="A10" s="49" t="s">
        <v>19</v>
      </c>
      <c r="B10" s="49"/>
      <c r="C10" s="29"/>
      <c r="D10" s="29"/>
      <c r="E10" s="48"/>
      <c r="F10" s="48"/>
      <c r="G10" s="48"/>
      <c r="H10" s="9"/>
      <c r="I10"/>
      <c r="J10"/>
      <c r="K10"/>
      <c r="L10"/>
      <c r="M10"/>
      <c r="N10"/>
      <c r="O10"/>
      <c r="P10"/>
      <c r="Q10"/>
      <c r="R10"/>
      <c r="S10"/>
      <c r="T10"/>
    </row>
    <row r="11" spans="1:20" s="8" customFormat="1" x14ac:dyDescent="0.25">
      <c r="A11" s="33" t="s">
        <v>20</v>
      </c>
      <c r="B11" s="34">
        <f>Question!B4</f>
        <v>150000</v>
      </c>
      <c r="C11" s="34">
        <f>C17</f>
        <v>12500</v>
      </c>
      <c r="D11" s="36">
        <f>Question!C4</f>
        <v>350000</v>
      </c>
      <c r="E11" s="28"/>
      <c r="F11" s="6"/>
      <c r="G11"/>
      <c r="H11"/>
      <c r="I11"/>
      <c r="J11"/>
      <c r="K11"/>
      <c r="L11"/>
      <c r="M11"/>
      <c r="N11"/>
      <c r="O11"/>
      <c r="P11"/>
      <c r="Q11"/>
      <c r="R11"/>
      <c r="S11" s="3"/>
      <c r="T11" s="3"/>
    </row>
    <row r="12" spans="1:20" s="8" customFormat="1" x14ac:dyDescent="0.25">
      <c r="A12" s="12" t="s">
        <v>21</v>
      </c>
      <c r="B12" s="31">
        <f>C19</f>
        <v>20000</v>
      </c>
      <c r="C12" s="28"/>
      <c r="D12" s="31">
        <f>E19</f>
        <v>80000</v>
      </c>
      <c r="E12" s="28"/>
      <c r="F12"/>
      <c r="G12"/>
      <c r="H12"/>
      <c r="I12"/>
      <c r="J12"/>
      <c r="K12"/>
      <c r="L12"/>
      <c r="M12"/>
      <c r="N12"/>
      <c r="O12"/>
      <c r="P12"/>
      <c r="Q12"/>
      <c r="R12"/>
      <c r="S12" s="3"/>
      <c r="T12" s="3"/>
    </row>
    <row r="13" spans="1:20" s="8" customFormat="1" x14ac:dyDescent="0.25">
      <c r="A13" s="27"/>
      <c r="B13" s="35">
        <f>(B11-C11)/B12</f>
        <v>6.875</v>
      </c>
      <c r="C13" s="32" t="s">
        <v>10</v>
      </c>
      <c r="D13" s="35">
        <f>(D11-E11)/D12</f>
        <v>4.375</v>
      </c>
      <c r="E13" s="32" t="s">
        <v>10</v>
      </c>
      <c r="F13" s="27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s="8" customFormat="1" x14ac:dyDescent="0.25">
      <c r="A14" s="12"/>
      <c r="B14" s="12"/>
      <c r="C14" s="28"/>
      <c r="D14" s="12"/>
      <c r="E14" s="12"/>
      <c r="F14" s="30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s="8" customFormat="1" x14ac:dyDescent="0.25">
      <c r="A15" s="49" t="s">
        <v>22</v>
      </c>
      <c r="B15" s="49"/>
      <c r="C15" s="28"/>
      <c r="D15" s="28"/>
      <c r="E15" s="12"/>
      <c r="F15" s="30"/>
      <c r="G15" s="3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s="8" customFormat="1" x14ac:dyDescent="0.25">
      <c r="A16" s="30"/>
      <c r="B16" s="30"/>
      <c r="C16" s="29"/>
      <c r="D16" s="29"/>
      <c r="E16" s="30"/>
      <c r="F16" s="30"/>
      <c r="G16" s="30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s="8" customFormat="1" x14ac:dyDescent="0.25">
      <c r="A17" s="12" t="s">
        <v>23</v>
      </c>
      <c r="B17" s="28" t="s">
        <v>24</v>
      </c>
      <c r="C17" s="31">
        <f>5%*Question!B6</f>
        <v>12500</v>
      </c>
      <c r="D17" s="29"/>
      <c r="E17" s="30"/>
      <c r="F17" s="30"/>
      <c r="G17" s="3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s="8" customFormat="1" x14ac:dyDescent="0.25">
      <c r="A18" s="30"/>
      <c r="B18" s="30"/>
      <c r="C18" s="31"/>
      <c r="D18" s="29"/>
      <c r="E18" s="48"/>
      <c r="F18" s="48"/>
      <c r="G18" s="48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x14ac:dyDescent="0.25">
      <c r="A19" s="12" t="s">
        <v>25</v>
      </c>
      <c r="B19" s="12" t="s">
        <v>26</v>
      </c>
      <c r="C19" s="37">
        <f>Question!B5*Question!B9</f>
        <v>20000</v>
      </c>
      <c r="D19" s="12" t="s">
        <v>27</v>
      </c>
      <c r="E19" s="37">
        <f>Question!C5*Question!C9</f>
        <v>80000</v>
      </c>
    </row>
    <row r="20" spans="1:20" ht="15.75" customHeight="1" x14ac:dyDescent="0.25">
      <c r="A20" s="30"/>
      <c r="B20" s="38"/>
      <c r="C20" s="38"/>
      <c r="D20" s="29"/>
      <c r="E20" s="39"/>
      <c r="F20" s="39"/>
      <c r="G20" s="39"/>
      <c r="H20"/>
    </row>
    <row r="21" spans="1:20" x14ac:dyDescent="0.25">
      <c r="A21" s="18" t="s">
        <v>2</v>
      </c>
      <c r="B21" s="6"/>
      <c r="C21" s="6"/>
      <c r="D21" s="6"/>
      <c r="E21" s="6"/>
      <c r="F21" s="6"/>
      <c r="G21" s="6"/>
    </row>
    <row r="22" spans="1:20" x14ac:dyDescent="0.25">
      <c r="A22" s="22"/>
      <c r="B22" s="6"/>
      <c r="C22" s="6"/>
      <c r="D22" s="6"/>
      <c r="E22" s="6"/>
      <c r="F22" s="6"/>
      <c r="G22" s="6"/>
    </row>
    <row r="23" spans="1:20" ht="28.5" x14ac:dyDescent="0.25">
      <c r="A23" s="19" t="s">
        <v>7</v>
      </c>
      <c r="B23" s="40">
        <f>Question!B4</f>
        <v>150000</v>
      </c>
      <c r="C23" s="37">
        <f>C17</f>
        <v>12500</v>
      </c>
      <c r="D23" s="40">
        <f>Question!C4</f>
        <v>350000</v>
      </c>
      <c r="E23" s="6"/>
    </row>
    <row r="24" spans="1:20" x14ac:dyDescent="0.25">
      <c r="A24" s="22" t="s">
        <v>8</v>
      </c>
      <c r="B24" s="41">
        <f>Question!B5</f>
        <v>200000</v>
      </c>
      <c r="C24" s="18"/>
      <c r="D24" s="41">
        <f>Question!C5</f>
        <v>1000000</v>
      </c>
      <c r="E24" s="18"/>
    </row>
    <row r="25" spans="1:20" x14ac:dyDescent="0.25">
      <c r="A25" s="22"/>
      <c r="B25" s="6"/>
      <c r="C25" s="6"/>
      <c r="D25" s="6"/>
      <c r="E25" s="6"/>
    </row>
    <row r="26" spans="1:20" x14ac:dyDescent="0.25">
      <c r="A26" s="22"/>
      <c r="B26" s="6"/>
      <c r="C26" s="6"/>
      <c r="D26" s="6"/>
      <c r="E26" s="6"/>
    </row>
    <row r="27" spans="1:20" ht="15.75" customHeight="1" x14ac:dyDescent="0.25">
      <c r="A27" s="22" t="s">
        <v>2</v>
      </c>
      <c r="B27" s="52">
        <f>(B23-C23)/B24</f>
        <v>0.6875</v>
      </c>
      <c r="C27" s="18" t="s">
        <v>9</v>
      </c>
      <c r="D27" s="52">
        <f>D23/D24</f>
        <v>0.35</v>
      </c>
      <c r="E27" s="18" t="s">
        <v>9</v>
      </c>
    </row>
    <row r="28" spans="1:20" x14ac:dyDescent="0.25">
      <c r="A28" s="1"/>
      <c r="B28" s="1"/>
      <c r="C28" s="1"/>
      <c r="D28" s="1"/>
      <c r="E28" s="1"/>
    </row>
    <row r="29" spans="1:20" x14ac:dyDescent="0.25">
      <c r="A29" s="18" t="s">
        <v>3</v>
      </c>
      <c r="B29" s="6"/>
      <c r="C29" s="6"/>
      <c r="D29" s="6"/>
      <c r="E29" s="6"/>
      <c r="F29" s="1"/>
    </row>
    <row r="30" spans="1:20" x14ac:dyDescent="0.25">
      <c r="A30" s="19" t="s">
        <v>4</v>
      </c>
      <c r="B30" s="42">
        <f>Question!B8</f>
        <v>1.75</v>
      </c>
      <c r="C30" s="12"/>
      <c r="D30" s="43">
        <f>Question!C8</f>
        <v>1.5</v>
      </c>
      <c r="E30" s="12"/>
      <c r="F30" s="1"/>
    </row>
    <row r="31" spans="1:20" x14ac:dyDescent="0.25">
      <c r="A31" s="22" t="s">
        <v>2</v>
      </c>
      <c r="B31" s="44">
        <f>Answer!B27</f>
        <v>0.6875</v>
      </c>
      <c r="C31" s="12"/>
      <c r="D31" s="44">
        <f>D27</f>
        <v>0.35</v>
      </c>
      <c r="E31" s="12"/>
      <c r="F31" s="1"/>
    </row>
    <row r="32" spans="1:20" x14ac:dyDescent="0.25">
      <c r="A32" s="6"/>
      <c r="B32" s="12"/>
      <c r="C32" s="12"/>
      <c r="D32" s="12"/>
      <c r="E32" s="12"/>
      <c r="F32" s="1"/>
    </row>
    <row r="33" spans="1:6" ht="25.5" customHeight="1" x14ac:dyDescent="0.25">
      <c r="A33" s="45"/>
      <c r="B33" s="47">
        <f>B30/B31</f>
        <v>2.5454545454545454</v>
      </c>
      <c r="C33" s="46" t="s">
        <v>10</v>
      </c>
      <c r="D33" s="47">
        <f>D30/D31</f>
        <v>4.2857142857142856</v>
      </c>
      <c r="E33" s="46" t="s">
        <v>10</v>
      </c>
      <c r="F33" s="1"/>
    </row>
    <row r="34" spans="1:6" x14ac:dyDescent="0.25">
      <c r="A34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20" ht="35.25" customHeight="1" x14ac:dyDescent="0.25">
      <c r="A49" s="1"/>
      <c r="B49" s="1"/>
      <c r="C49" s="1"/>
      <c r="D49" s="1"/>
      <c r="E49" s="1"/>
      <c r="F49" s="1"/>
    </row>
    <row r="60" spans="1:20" s="11" customForma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76" ht="28.5" customHeight="1" x14ac:dyDescent="0.25"/>
    <row r="78" ht="32.25" customHeight="1" x14ac:dyDescent="0.25"/>
  </sheetData>
  <mergeCells count="7">
    <mergeCell ref="E18:G18"/>
    <mergeCell ref="A15:B15"/>
    <mergeCell ref="A10:B10"/>
    <mergeCell ref="E10:G10"/>
    <mergeCell ref="C4:E4"/>
    <mergeCell ref="C5:C6"/>
    <mergeCell ref="E5:E6"/>
  </mergeCells>
  <phoneticPr fontId="11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2021-11-10T15:41:46Z</dcterms:created>
  <dcterms:modified xsi:type="dcterms:W3CDTF">2022-12-05T11:27:53Z</dcterms:modified>
</cp:coreProperties>
</file>