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e55716\Downloads\H Resource pack in Excel\"/>
    </mc:Choice>
  </mc:AlternateContent>
  <xr:revisionPtr revIDLastSave="0" documentId="13_ncr:1_{4DA785FC-FBD7-4579-9BB3-7932BB5644AB}" xr6:coauthVersionLast="47" xr6:coauthVersionMax="47" xr10:uidLastSave="{00000000-0000-0000-0000-000000000000}"/>
  <bookViews>
    <workbookView xWindow="28680" yWindow="-120" windowWidth="29040" windowHeight="15840" activeTab="1" xr2:uid="{C85264DC-E6ED-4832-ACE0-162D049FB65D}"/>
  </bookViews>
  <sheets>
    <sheet name="Question" sheetId="1" r:id="rId1"/>
    <sheet name="Answ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2" l="1"/>
  <c r="D22" i="2" s="1"/>
  <c r="E6" i="2" s="1"/>
  <c r="E22" i="2" s="1"/>
  <c r="C22" i="2"/>
  <c r="C6" i="2"/>
  <c r="B22" i="2"/>
  <c r="C20" i="2"/>
  <c r="D20" i="2"/>
  <c r="E20" i="2"/>
  <c r="B20" i="2"/>
  <c r="C19" i="2"/>
  <c r="D19" i="2"/>
  <c r="E19" i="2"/>
  <c r="B19" i="2"/>
  <c r="D18" i="2"/>
  <c r="E18" i="2"/>
  <c r="C18" i="2"/>
  <c r="E16" i="2"/>
  <c r="C16" i="2"/>
  <c r="E15" i="2"/>
  <c r="B15" i="2"/>
  <c r="D11" i="2"/>
  <c r="I11" i="2"/>
  <c r="C11" i="2" s="1"/>
  <c r="J11" i="2"/>
  <c r="C10" i="2" s="1"/>
  <c r="C12" i="2" s="1"/>
  <c r="K10" i="2"/>
  <c r="L10" i="2" s="1"/>
  <c r="M10" i="2" s="1"/>
  <c r="M11" i="2" s="1"/>
  <c r="J10" i="2"/>
  <c r="I10" i="2"/>
  <c r="I15" i="2"/>
  <c r="J15" i="2" s="1"/>
  <c r="K15" i="2" s="1"/>
  <c r="L15" i="2" s="1"/>
  <c r="M15" i="2" s="1"/>
  <c r="B9" i="2"/>
  <c r="B6" i="2"/>
  <c r="K11" i="2" l="1"/>
  <c r="D16" i="2"/>
  <c r="B10" i="2"/>
  <c r="B12" i="2" s="1"/>
  <c r="L11" i="2"/>
  <c r="E10" i="2" s="1"/>
  <c r="E12" i="2" l="1"/>
  <c r="E11" i="2"/>
  <c r="D10" i="2"/>
  <c r="D12" i="2" s="1"/>
</calcChain>
</file>

<file path=xl/sharedStrings.xml><?xml version="1.0" encoding="utf-8"?>
<sst xmlns="http://schemas.openxmlformats.org/spreadsheetml/2006/main" count="36" uniqueCount="31">
  <si>
    <t>Fixed overheads (other than rent) will be £5,000 per month</t>
  </si>
  <si>
    <t>Mackie</t>
  </si>
  <si>
    <t>Production in January will be 5,000 units, rising by 1,000 units in each successive month.</t>
  </si>
  <si>
    <t>Sales will be 1,000 units in January and will double in each successive month.</t>
  </si>
  <si>
    <t>Material will be purchased for £4 per unit in the same month as production and paid for 1 month later.</t>
  </si>
  <si>
    <t>Labour costs will be £2 per unit and will be paid in the same month as production.</t>
  </si>
  <si>
    <t>Variable overheads will be £1 per unit, payable 1 month after production.</t>
  </si>
  <si>
    <t>He will start with £30,000 of cash and cash equivalents (a business bank account).</t>
  </si>
  <si>
    <t>In addition, the bank is to lend him £40,000 in January.</t>
  </si>
  <si>
    <t>Factory rent will cost £30,000 per annum, payable quarterly in advance.</t>
  </si>
  <si>
    <t>The selling price per unit will be £8, 50% of sales revenue will be on a cash basis and 50% on 1 month’s credit.</t>
  </si>
  <si>
    <t>Jan</t>
  </si>
  <si>
    <t>Feb</t>
  </si>
  <si>
    <t>Mar</t>
  </si>
  <si>
    <t>Apr</t>
  </si>
  <si>
    <t>Receipts</t>
  </si>
  <si>
    <t>Loan</t>
  </si>
  <si>
    <t>Cash Sales Revenue</t>
  </si>
  <si>
    <t xml:space="preserve">Credit Sales Revenue </t>
  </si>
  <si>
    <t>Payments</t>
  </si>
  <si>
    <t>Rent</t>
  </si>
  <si>
    <t xml:space="preserve">Materials </t>
  </si>
  <si>
    <t>Labour</t>
  </si>
  <si>
    <t>Variable Overheads</t>
  </si>
  <si>
    <t>Fixed Overheads</t>
  </si>
  <si>
    <t>Balance at start</t>
  </si>
  <si>
    <t>Cash Budget for 4 months January – April Year 6</t>
  </si>
  <si>
    <t>Closing Balance</t>
  </si>
  <si>
    <t>May</t>
  </si>
  <si>
    <t>Sales in units</t>
  </si>
  <si>
    <t>Purchases in units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</si>
</sst>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&quot;£&quot;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sz val="8"/>
      <name val="Calibri"/>
      <family val="2"/>
      <scheme val="minor"/>
    </font>
    <font>
      <u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164" fontId="2" fillId="0" borderId="0" xfId="1" applyNumberFormat="1" applyFont="1"/>
    <xf numFmtId="9" fontId="2" fillId="0" borderId="0" xfId="0" applyNumberFormat="1" applyFont="1"/>
    <xf numFmtId="165" fontId="2" fillId="0" borderId="0" xfId="1" applyNumberFormat="1" applyFont="1"/>
    <xf numFmtId="0" fontId="2" fillId="0" borderId="0" xfId="0" applyFont="1" applyAlignment="1">
      <alignment horizontal="justify" vertical="center"/>
    </xf>
    <xf numFmtId="0" fontId="5" fillId="0" borderId="0" xfId="0" applyFont="1"/>
    <xf numFmtId="0" fontId="4" fillId="0" borderId="0" xfId="0" applyFont="1" applyAlignment="1">
      <alignment horizontal="right" vertical="center" wrapText="1"/>
    </xf>
    <xf numFmtId="3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justify" vertical="center" wrapText="1"/>
    </xf>
    <xf numFmtId="0" fontId="3" fillId="0" borderId="0" xfId="0" applyFont="1" applyAlignment="1">
      <alignment horizontal="right" vertical="center" wrapText="1"/>
    </xf>
    <xf numFmtId="0" fontId="7" fillId="0" borderId="0" xfId="0" applyFont="1" applyAlignment="1">
      <alignment horizontal="justify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3" fontId="2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37B78F-EB54-4671-AFA8-AC04383CEB58}">
  <dimension ref="A1:C12"/>
  <sheetViews>
    <sheetView workbookViewId="0">
      <selection activeCell="B6" sqref="B6"/>
    </sheetView>
  </sheetViews>
  <sheetFormatPr defaultColWidth="9.109375" defaultRowHeight="13.8" x14ac:dyDescent="0.25"/>
  <cols>
    <col min="1" max="1" width="106.33203125" style="1" bestFit="1" customWidth="1"/>
    <col min="2" max="2" width="12.6640625" style="3" bestFit="1" customWidth="1"/>
    <col min="3" max="16384" width="9.109375" style="1"/>
  </cols>
  <sheetData>
    <row r="1" spans="1:3" ht="17.399999999999999" x14ac:dyDescent="0.3">
      <c r="A1" s="7" t="s">
        <v>1</v>
      </c>
    </row>
    <row r="3" spans="1:3" x14ac:dyDescent="0.25">
      <c r="A3" s="2" t="s">
        <v>7</v>
      </c>
      <c r="B3" s="5">
        <v>30000</v>
      </c>
    </row>
    <row r="4" spans="1:3" x14ac:dyDescent="0.25">
      <c r="A4" s="2" t="s">
        <v>8</v>
      </c>
      <c r="B4" s="5">
        <v>40000</v>
      </c>
    </row>
    <row r="5" spans="1:3" x14ac:dyDescent="0.25">
      <c r="A5" s="2" t="s">
        <v>9</v>
      </c>
      <c r="B5" s="5">
        <v>30000</v>
      </c>
    </row>
    <row r="6" spans="1:3" x14ac:dyDescent="0.25">
      <c r="A6" s="2" t="s">
        <v>2</v>
      </c>
      <c r="B6" s="3">
        <v>5000</v>
      </c>
      <c r="C6" s="3">
        <v>1000</v>
      </c>
    </row>
    <row r="7" spans="1:3" x14ac:dyDescent="0.25">
      <c r="A7" s="2" t="s">
        <v>3</v>
      </c>
      <c r="B7" s="3">
        <v>1000</v>
      </c>
    </row>
    <row r="8" spans="1:3" x14ac:dyDescent="0.25">
      <c r="A8" s="2" t="s">
        <v>10</v>
      </c>
      <c r="B8" s="5">
        <v>8</v>
      </c>
      <c r="C8" s="4">
        <v>0.5</v>
      </c>
    </row>
    <row r="9" spans="1:3" x14ac:dyDescent="0.25">
      <c r="A9" s="2" t="s">
        <v>4</v>
      </c>
      <c r="B9" s="5">
        <v>4</v>
      </c>
    </row>
    <row r="10" spans="1:3" x14ac:dyDescent="0.25">
      <c r="A10" s="2" t="s">
        <v>5</v>
      </c>
      <c r="B10" s="5">
        <v>2</v>
      </c>
    </row>
    <row r="11" spans="1:3" x14ac:dyDescent="0.25">
      <c r="A11" s="2" t="s">
        <v>6</v>
      </c>
      <c r="B11" s="5">
        <v>1</v>
      </c>
    </row>
    <row r="12" spans="1:3" x14ac:dyDescent="0.25">
      <c r="A12" s="1" t="s">
        <v>0</v>
      </c>
      <c r="B12" s="5">
        <v>5000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E12F3-061B-49BB-885F-9120A5F3F61A}">
  <dimension ref="A1:N23"/>
  <sheetViews>
    <sheetView tabSelected="1" workbookViewId="0">
      <selection activeCell="B6" sqref="B6"/>
    </sheetView>
  </sheetViews>
  <sheetFormatPr defaultRowHeight="14.4" x14ac:dyDescent="0.3"/>
  <cols>
    <col min="1" max="1" width="20.5546875" customWidth="1"/>
    <col min="4" max="4" width="10.33203125" customWidth="1"/>
    <col min="8" max="8" width="17.88671875" bestFit="1" customWidth="1"/>
  </cols>
  <sheetData>
    <row r="1" spans="1:14" ht="17.399999999999999" x14ac:dyDescent="0.3">
      <c r="A1" s="7" t="s">
        <v>1</v>
      </c>
    </row>
    <row r="3" spans="1:14" x14ac:dyDescent="0.3">
      <c r="A3" s="16" t="s">
        <v>26</v>
      </c>
      <c r="B3" s="16"/>
      <c r="C3" s="16"/>
      <c r="D3" s="16"/>
    </row>
    <row r="4" spans="1:14" x14ac:dyDescent="0.3">
      <c r="A4" s="6"/>
      <c r="B4" s="1"/>
      <c r="C4" s="1"/>
      <c r="D4" s="1"/>
      <c r="E4" s="1"/>
    </row>
    <row r="5" spans="1:14" x14ac:dyDescent="0.3">
      <c r="A5" s="10"/>
      <c r="B5" s="11" t="s">
        <v>11</v>
      </c>
      <c r="C5" s="11" t="s">
        <v>12</v>
      </c>
      <c r="D5" s="11" t="s">
        <v>13</v>
      </c>
      <c r="E5" s="11" t="s">
        <v>14</v>
      </c>
      <c r="G5" s="1"/>
      <c r="H5" s="1"/>
      <c r="I5" s="1"/>
      <c r="J5" s="1"/>
      <c r="K5" s="1"/>
      <c r="L5" s="1"/>
      <c r="M5" s="1"/>
      <c r="N5" s="1"/>
    </row>
    <row r="6" spans="1:14" x14ac:dyDescent="0.3">
      <c r="A6" s="10" t="s">
        <v>25</v>
      </c>
      <c r="B6" s="9">
        <f>Question!B3</f>
        <v>30000</v>
      </c>
      <c r="C6" s="9">
        <f>B22</f>
        <v>51500</v>
      </c>
      <c r="D6" s="9">
        <f t="shared" ref="D6:E6" si="0">C22</f>
        <v>21500</v>
      </c>
      <c r="E6" s="9">
        <f t="shared" si="0"/>
        <v>-3500</v>
      </c>
      <c r="G6" s="1"/>
      <c r="H6" s="1"/>
      <c r="I6" s="1"/>
      <c r="J6" s="1"/>
      <c r="K6" s="1"/>
      <c r="L6" s="1"/>
      <c r="M6" s="1"/>
      <c r="N6" s="1"/>
    </row>
    <row r="7" spans="1:14" x14ac:dyDescent="0.3">
      <c r="A7" s="10"/>
      <c r="B7" s="11"/>
      <c r="C7" s="11"/>
      <c r="D7" s="11"/>
      <c r="E7" s="11"/>
      <c r="G7" s="1"/>
      <c r="H7" s="1"/>
      <c r="I7" s="1"/>
      <c r="J7" s="1"/>
      <c r="K7" s="1"/>
      <c r="L7" s="1"/>
      <c r="M7" s="1"/>
      <c r="N7" s="1"/>
    </row>
    <row r="8" spans="1:14" x14ac:dyDescent="0.3">
      <c r="A8" s="12" t="s">
        <v>15</v>
      </c>
      <c r="B8" s="13"/>
      <c r="C8" s="13"/>
      <c r="D8" s="13"/>
      <c r="E8" s="13"/>
      <c r="G8" s="1"/>
      <c r="H8" s="1"/>
      <c r="I8" s="8"/>
      <c r="J8" s="8"/>
      <c r="K8" s="8"/>
      <c r="L8" s="8"/>
      <c r="M8" s="8"/>
      <c r="N8" s="1"/>
    </row>
    <row r="9" spans="1:14" x14ac:dyDescent="0.3">
      <c r="A9" s="10" t="s">
        <v>16</v>
      </c>
      <c r="B9" s="9">
        <f>Question!B4</f>
        <v>40000</v>
      </c>
      <c r="C9" s="13"/>
      <c r="D9" s="13"/>
      <c r="E9" s="13"/>
      <c r="G9" s="1"/>
      <c r="H9" s="1"/>
      <c r="I9" s="11" t="s">
        <v>11</v>
      </c>
      <c r="J9" s="11" t="s">
        <v>12</v>
      </c>
      <c r="K9" s="11" t="s">
        <v>13</v>
      </c>
      <c r="L9" s="11" t="s">
        <v>14</v>
      </c>
      <c r="M9" s="11" t="s">
        <v>28</v>
      </c>
      <c r="N9" s="1"/>
    </row>
    <row r="10" spans="1:14" x14ac:dyDescent="0.3">
      <c r="A10" s="10" t="s">
        <v>17</v>
      </c>
      <c r="B10" s="9">
        <f>I11*Question!$B$8</f>
        <v>4000</v>
      </c>
      <c r="C10" s="9">
        <f>J11*Question!$B$8</f>
        <v>8000</v>
      </c>
      <c r="D10" s="9">
        <f>K11*Question!$B$8</f>
        <v>16000</v>
      </c>
      <c r="E10" s="9">
        <f>L11*Question!$B$8</f>
        <v>32000</v>
      </c>
      <c r="G10" s="1"/>
      <c r="H10" s="1" t="s">
        <v>29</v>
      </c>
      <c r="I10" s="9">
        <f>Question!B7</f>
        <v>1000</v>
      </c>
      <c r="J10" s="9">
        <f>I10*2</f>
        <v>2000</v>
      </c>
      <c r="K10" s="9">
        <f t="shared" ref="K10:M10" si="1">J10*2</f>
        <v>4000</v>
      </c>
      <c r="L10" s="9">
        <f t="shared" si="1"/>
        <v>8000</v>
      </c>
      <c r="M10" s="9">
        <f t="shared" si="1"/>
        <v>16000</v>
      </c>
      <c r="N10" s="1"/>
    </row>
    <row r="11" spans="1:14" ht="27.6" x14ac:dyDescent="0.3">
      <c r="A11" s="14" t="s">
        <v>18</v>
      </c>
      <c r="B11" s="13"/>
      <c r="C11" s="9">
        <f>I11*Question!$B$8</f>
        <v>4000</v>
      </c>
      <c r="D11" s="9">
        <f>J11*Question!$B$8</f>
        <v>8000</v>
      </c>
      <c r="E11" s="9">
        <f>K11*Question!$B$8</f>
        <v>16000</v>
      </c>
      <c r="G11" s="1"/>
      <c r="H11" s="4">
        <v>0.5</v>
      </c>
      <c r="I11" s="9">
        <f>I10*$H$11</f>
        <v>500</v>
      </c>
      <c r="J11" s="9">
        <f>J10*$H$11</f>
        <v>1000</v>
      </c>
      <c r="K11" s="9">
        <f t="shared" ref="K11:M11" si="2">K10*$H$11</f>
        <v>2000</v>
      </c>
      <c r="L11" s="9">
        <f t="shared" si="2"/>
        <v>4000</v>
      </c>
      <c r="M11" s="9">
        <f t="shared" si="2"/>
        <v>8000</v>
      </c>
      <c r="N11" s="1"/>
    </row>
    <row r="12" spans="1:14" x14ac:dyDescent="0.3">
      <c r="A12" s="10"/>
      <c r="B12" s="15">
        <f>SUM(B9:B11)</f>
        <v>44000</v>
      </c>
      <c r="C12" s="15">
        <f t="shared" ref="C12:E12" si="3">SUM(C9:C11)</f>
        <v>12000</v>
      </c>
      <c r="D12" s="15">
        <f t="shared" si="3"/>
        <v>24000</v>
      </c>
      <c r="E12" s="15">
        <f t="shared" si="3"/>
        <v>48000</v>
      </c>
      <c r="G12" s="1"/>
      <c r="H12" s="1"/>
      <c r="I12" s="9"/>
      <c r="J12" s="9"/>
      <c r="K12" s="9"/>
      <c r="L12" s="9"/>
      <c r="M12" s="9"/>
      <c r="N12" s="1"/>
    </row>
    <row r="13" spans="1:14" x14ac:dyDescent="0.3">
      <c r="A13" s="10"/>
      <c r="B13" s="13"/>
      <c r="C13" s="13"/>
      <c r="D13" s="13"/>
      <c r="E13" s="13"/>
      <c r="G13" s="1"/>
      <c r="H13" s="1"/>
      <c r="I13" s="9"/>
      <c r="J13" s="9"/>
      <c r="K13" s="9"/>
      <c r="L13" s="9"/>
      <c r="M13" s="9"/>
      <c r="N13" s="1"/>
    </row>
    <row r="14" spans="1:14" x14ac:dyDescent="0.3">
      <c r="A14" s="12" t="s">
        <v>19</v>
      </c>
      <c r="B14" s="13"/>
      <c r="C14" s="13"/>
      <c r="D14" s="13"/>
      <c r="E14" s="13"/>
      <c r="G14" s="1"/>
      <c r="H14" s="1"/>
      <c r="I14" s="9"/>
      <c r="J14" s="9"/>
      <c r="K14" s="9"/>
      <c r="L14" s="9"/>
      <c r="M14" s="9"/>
      <c r="N14" s="1"/>
    </row>
    <row r="15" spans="1:14" x14ac:dyDescent="0.3">
      <c r="A15" s="10" t="s">
        <v>20</v>
      </c>
      <c r="B15" s="9">
        <f>Question!B5/4</f>
        <v>7500</v>
      </c>
      <c r="C15" s="13"/>
      <c r="D15" s="13"/>
      <c r="E15" s="9">
        <f>Question!B5/4</f>
        <v>7500</v>
      </c>
      <c r="G15" s="1"/>
      <c r="H15" s="1" t="s">
        <v>30</v>
      </c>
      <c r="I15" s="9">
        <f>Question!B6</f>
        <v>5000</v>
      </c>
      <c r="J15" s="9">
        <f>I15+Question!$C$6</f>
        <v>6000</v>
      </c>
      <c r="K15" s="9">
        <f>J15+Question!$C$6</f>
        <v>7000</v>
      </c>
      <c r="L15" s="9">
        <f>K15+Question!$C$6</f>
        <v>8000</v>
      </c>
      <c r="M15" s="9">
        <f>L15+Question!$C$6</f>
        <v>9000</v>
      </c>
      <c r="N15" s="1"/>
    </row>
    <row r="16" spans="1:14" x14ac:dyDescent="0.3">
      <c r="A16" s="10" t="s">
        <v>21</v>
      </c>
      <c r="B16" s="13"/>
      <c r="C16" s="9">
        <f>I15*Question!$B$9</f>
        <v>20000</v>
      </c>
      <c r="D16" s="9">
        <f>J15*Question!$B$9</f>
        <v>24000</v>
      </c>
      <c r="E16" s="9">
        <f>K15*Question!$B$9</f>
        <v>28000</v>
      </c>
      <c r="G16" s="1"/>
      <c r="H16" s="1"/>
      <c r="I16" s="1"/>
      <c r="J16" s="1"/>
      <c r="K16" s="1"/>
      <c r="L16" s="1"/>
      <c r="M16" s="1"/>
      <c r="N16" s="1"/>
    </row>
    <row r="17" spans="1:14" x14ac:dyDescent="0.3">
      <c r="A17" s="10" t="s">
        <v>22</v>
      </c>
      <c r="B17" s="9">
        <v>10000</v>
      </c>
      <c r="C17" s="9">
        <v>12000</v>
      </c>
      <c r="D17" s="9">
        <v>14000</v>
      </c>
      <c r="E17" s="9">
        <v>16000</v>
      </c>
      <c r="G17" s="1"/>
      <c r="H17" s="1"/>
      <c r="I17" s="1"/>
      <c r="J17" s="1"/>
      <c r="K17" s="1"/>
      <c r="L17" s="1"/>
      <c r="M17" s="1"/>
      <c r="N17" s="1"/>
    </row>
    <row r="18" spans="1:14" x14ac:dyDescent="0.3">
      <c r="A18" s="10" t="s">
        <v>23</v>
      </c>
      <c r="B18" s="9"/>
      <c r="C18" s="9">
        <f>I15*Question!$B$11</f>
        <v>5000</v>
      </c>
      <c r="D18" s="9">
        <f>J15*Question!$B$11</f>
        <v>6000</v>
      </c>
      <c r="E18" s="9">
        <f>K15*Question!$B$11</f>
        <v>7000</v>
      </c>
      <c r="G18" s="1"/>
      <c r="H18" s="1"/>
      <c r="I18" s="1"/>
      <c r="J18" s="1"/>
      <c r="K18" s="1"/>
      <c r="L18" s="1"/>
      <c r="M18" s="1"/>
      <c r="N18" s="1"/>
    </row>
    <row r="19" spans="1:14" x14ac:dyDescent="0.3">
      <c r="A19" s="10" t="s">
        <v>24</v>
      </c>
      <c r="B19" s="9">
        <f>Question!$B$12</f>
        <v>5000</v>
      </c>
      <c r="C19" s="9">
        <f>Question!$B$12</f>
        <v>5000</v>
      </c>
      <c r="D19" s="9">
        <f>Question!$B$12</f>
        <v>5000</v>
      </c>
      <c r="E19" s="9">
        <f>Question!$B$12</f>
        <v>5000</v>
      </c>
    </row>
    <row r="20" spans="1:14" x14ac:dyDescent="0.3">
      <c r="A20" s="10"/>
      <c r="B20" s="15">
        <f>SUM(B15:B19)</f>
        <v>22500</v>
      </c>
      <c r="C20" s="15">
        <f t="shared" ref="C20:E20" si="4">SUM(C15:C19)</f>
        <v>42000</v>
      </c>
      <c r="D20" s="15">
        <f t="shared" si="4"/>
        <v>49000</v>
      </c>
      <c r="E20" s="15">
        <f t="shared" si="4"/>
        <v>63500</v>
      </c>
    </row>
    <row r="21" spans="1:14" x14ac:dyDescent="0.3">
      <c r="A21" s="1"/>
      <c r="B21" s="1"/>
      <c r="C21" s="1"/>
      <c r="D21" s="1"/>
      <c r="E21" s="1"/>
    </row>
    <row r="22" spans="1:14" x14ac:dyDescent="0.3">
      <c r="A22" s="10" t="s">
        <v>27</v>
      </c>
      <c r="B22" s="9">
        <f>B6+B12-B20</f>
        <v>51500</v>
      </c>
      <c r="C22" s="9">
        <f t="shared" ref="C22:E22" si="5">C6+C12-C20</f>
        <v>21500</v>
      </c>
      <c r="D22" s="9">
        <f t="shared" si="5"/>
        <v>-3500</v>
      </c>
      <c r="E22" s="9">
        <f t="shared" si="5"/>
        <v>-19000</v>
      </c>
    </row>
    <row r="23" spans="1:14" x14ac:dyDescent="0.3">
      <c r="A23" s="1"/>
      <c r="B23" s="1"/>
      <c r="C23" s="1"/>
      <c r="D23" s="1"/>
      <c r="E23" s="1"/>
    </row>
  </sheetData>
  <mergeCells count="1">
    <mergeCell ref="A3:D3"/>
  </mergeCells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Question</vt:lpstr>
      <vt:lpstr>Answer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Scott Shennan</cp:lastModifiedBy>
  <dcterms:created xsi:type="dcterms:W3CDTF">2021-11-15T14:06:46Z</dcterms:created>
  <dcterms:modified xsi:type="dcterms:W3CDTF">2022-12-09T14:39:27Z</dcterms:modified>
</cp:coreProperties>
</file>