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H Resource pack in Excel/"/>
    </mc:Choice>
  </mc:AlternateContent>
  <xr:revisionPtr revIDLastSave="513" documentId="8_{197DC322-4573-46BD-B0EF-8789F9CFC53A}" xr6:coauthVersionLast="47" xr6:coauthVersionMax="47" xr10:uidLastSave="{D3BC9D64-87DF-4810-B43D-60FE18410109}"/>
  <bookViews>
    <workbookView xWindow="-120" yWindow="-120" windowWidth="24240" windowHeight="13140" activeTab="1" xr2:uid="{A599A599-B4D5-419D-BB4E-7ECBCCAC9CD5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0" i="2" l="1"/>
  <c r="E80" i="2"/>
  <c r="C80" i="2"/>
  <c r="G68" i="2"/>
  <c r="E68" i="2"/>
  <c r="C68" i="2"/>
  <c r="G58" i="2"/>
  <c r="E58" i="2"/>
  <c r="C58" i="2"/>
  <c r="E47" i="2"/>
  <c r="G47" i="2"/>
  <c r="C47" i="2"/>
  <c r="G25" i="2"/>
  <c r="E25" i="2"/>
  <c r="C25" i="2"/>
  <c r="G23" i="2"/>
  <c r="G24" i="2" s="1"/>
  <c r="G57" i="2" s="1"/>
  <c r="G60" i="2" s="1"/>
  <c r="G69" i="2" s="1"/>
  <c r="E23" i="2"/>
  <c r="C23" i="2"/>
  <c r="G21" i="2"/>
  <c r="E19" i="2"/>
  <c r="C19" i="2"/>
  <c r="E18" i="2"/>
  <c r="C18" i="2"/>
  <c r="G12" i="2"/>
  <c r="E12" i="2"/>
  <c r="C12" i="2"/>
  <c r="C10" i="2"/>
  <c r="G10" i="2"/>
  <c r="E10" i="2"/>
  <c r="G71" i="2" l="1"/>
  <c r="G26" i="2"/>
  <c r="C20" i="2"/>
  <c r="C21" i="2" s="1"/>
  <c r="C22" i="2" s="1"/>
  <c r="C24" i="2" s="1"/>
  <c r="C57" i="2" s="1"/>
  <c r="C60" i="2" s="1"/>
  <c r="C69" i="2" s="1"/>
  <c r="C71" i="2" s="1"/>
  <c r="E20" i="2"/>
  <c r="E21" i="2" s="1"/>
  <c r="E22" i="2" s="1"/>
  <c r="E24" i="2" s="1"/>
  <c r="E57" i="2" s="1"/>
  <c r="E60" i="2" s="1"/>
  <c r="E69" i="2" s="1"/>
  <c r="E71" i="2" s="1"/>
  <c r="G36" i="2" l="1"/>
  <c r="G46" i="2"/>
  <c r="G49" i="2" s="1"/>
  <c r="G79" i="2" s="1"/>
  <c r="G82" i="2" s="1"/>
  <c r="G38" i="2"/>
  <c r="E26" i="2"/>
  <c r="C26" i="2"/>
  <c r="C38" i="2" s="1"/>
  <c r="E36" i="2" l="1"/>
  <c r="E46" i="2"/>
  <c r="E49" i="2" s="1"/>
  <c r="E79" i="2" s="1"/>
  <c r="E82" i="2" s="1"/>
  <c r="C36" i="2"/>
  <c r="C46" i="2"/>
  <c r="C49" i="2" s="1"/>
  <c r="C79" i="2" s="1"/>
  <c r="C82" i="2" s="1"/>
  <c r="E38" i="2"/>
</calcChain>
</file>

<file path=xl/sharedStrings.xml><?xml version="1.0" encoding="utf-8"?>
<sst xmlns="http://schemas.openxmlformats.org/spreadsheetml/2006/main" count="93" uniqueCount="53">
  <si>
    <t xml:space="preserve">Lambert plc, Ferguson plc and Smith plc </t>
  </si>
  <si>
    <t>Ordinary Shares £1 each</t>
  </si>
  <si>
    <t>10% Preference Shares</t>
  </si>
  <si>
    <t>5% Debentures</t>
  </si>
  <si>
    <t>£</t>
  </si>
  <si>
    <t>Lambert plc</t>
  </si>
  <si>
    <t>Ferguson plc</t>
  </si>
  <si>
    <t>Smith plc</t>
  </si>
  <si>
    <r>
      <t>1.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earned an operating profit of £300,000</t>
    </r>
  </si>
  <si>
    <r>
      <t>2.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paid corporation tax at a rate of 20%</t>
    </r>
  </si>
  <si>
    <r>
      <t>3.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retained £50,000 profit within the business</t>
    </r>
  </si>
  <si>
    <r>
      <t>(b)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At 31 December Year 1 each company:</t>
    </r>
  </si>
  <si>
    <t>(c)</t>
  </si>
  <si>
    <t>Equity Gearing Ratios</t>
  </si>
  <si>
    <t>Preference Shares + Debentures</t>
  </si>
  <si>
    <t>Ordinary Share Equity</t>
  </si>
  <si>
    <t>LAMBERT</t>
  </si>
  <si>
    <t>FERGUSON</t>
  </si>
  <si>
    <t>SMITH</t>
  </si>
  <si>
    <t xml:space="preserve">300,000 + 200,000 </t>
  </si>
  <si>
    <t xml:space="preserve">800,000 + 400,000 </t>
  </si>
  <si>
    <t xml:space="preserve">400,000 + 400,000 </t>
  </si>
  <si>
    <t>:1</t>
  </si>
  <si>
    <t>Profit available for distribution to each company</t>
  </si>
  <si>
    <t>Operating Profit</t>
  </si>
  <si>
    <t>Less Debenture Finance Cost</t>
  </si>
  <si>
    <t>Profit for the Year before Tax</t>
  </si>
  <si>
    <t>Less Corporation Tax (20%)</t>
  </si>
  <si>
    <t>Profit for the Year after Tax</t>
  </si>
  <si>
    <t>Less Preference Dividend</t>
  </si>
  <si>
    <t>Profit Available for Distribution to Ordinary Shareholders</t>
  </si>
  <si>
    <t>Less Unappropriated Profits</t>
  </si>
  <si>
    <t>Total Dividend Paid to Ordinary Shareholders</t>
  </si>
  <si>
    <t>Dividend Cover</t>
  </si>
  <si>
    <t>Profit for the Year after Tax – Preference Dividend</t>
  </si>
  <si>
    <t xml:space="preserve">Dividends paid on Ordinary Shares </t>
  </si>
  <si>
    <t>232,000-30,000</t>
  </si>
  <si>
    <t>224,000-80,000</t>
  </si>
  <si>
    <t>224,000-40,000</t>
  </si>
  <si>
    <t>times</t>
  </si>
  <si>
    <t xml:space="preserve">Dividend Paid per Ordinary Share </t>
  </si>
  <si>
    <t>Total Dividend Paid</t>
  </si>
  <si>
    <t>Number of Ordinary Shares</t>
  </si>
  <si>
    <t>Profit for the Year after Tax – Preference Dividends</t>
  </si>
  <si>
    <t>Number of Ordinary Shares Issued</t>
  </si>
  <si>
    <t>Price Earnings Ratio</t>
  </si>
  <si>
    <t>Market Price</t>
  </si>
  <si>
    <t>Earnings per Share</t>
  </si>
  <si>
    <t>Dividend Yield</t>
  </si>
  <si>
    <t>per share</t>
  </si>
  <si>
    <t xml:space="preserve">Ordinary Dividend per Share </t>
  </si>
  <si>
    <t xml:space="preserve">Market Price per Share </t>
  </si>
  <si>
    <t>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</si>
</sst>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£&quot;#,##0"/>
    <numFmt numFmtId="165" formatCode="0.0"/>
    <numFmt numFmtId="166" formatCode="#,##0.000"/>
    <numFmt numFmtId="167" formatCode="&quot;£&quot;#,##0.00"/>
    <numFmt numFmtId="168" formatCode="&quot;£&quot;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7"/>
      <color theme="1"/>
      <name val="Times New Roman"/>
      <family val="1"/>
    </font>
    <font>
      <b/>
      <sz val="12"/>
      <color theme="1"/>
      <name val="Arial"/>
      <family val="2"/>
    </font>
    <font>
      <u/>
      <sz val="12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3" fontId="2" fillId="0" borderId="0" xfId="0" applyNumberFormat="1" applyFont="1" applyAlignment="1">
      <alignment horizontal="right" vertical="center" wrapText="1"/>
    </xf>
    <xf numFmtId="9" fontId="2" fillId="0" borderId="0" xfId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0" xfId="0" applyNumberFormat="1" applyFont="1"/>
    <xf numFmtId="2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9" fontId="6" fillId="0" borderId="4" xfId="0" applyNumberFormat="1" applyFont="1" applyBorder="1" applyAlignment="1">
      <alignment vertical="center" wrapText="1"/>
    </xf>
    <xf numFmtId="3" fontId="9" fillId="0" borderId="0" xfId="0" applyNumberFormat="1" applyFont="1" applyAlignment="1">
      <alignment horizontal="center" vertical="center" wrapText="1"/>
    </xf>
    <xf numFmtId="3" fontId="9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3" fontId="3" fillId="0" borderId="6" xfId="0" applyNumberFormat="1" applyFont="1" applyBorder="1" applyAlignment="1">
      <alignment vertical="center" wrapText="1"/>
    </xf>
    <xf numFmtId="3" fontId="3" fillId="0" borderId="7" xfId="0" applyNumberFormat="1" applyFont="1" applyBorder="1" applyAlignment="1">
      <alignment vertical="center" wrapText="1"/>
    </xf>
    <xf numFmtId="3" fontId="3" fillId="0" borderId="8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left" vertical="center" indent="7"/>
    </xf>
    <xf numFmtId="166" fontId="3" fillId="0" borderId="0" xfId="0" applyNumberFormat="1" applyFont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 wrapText="1"/>
    </xf>
    <xf numFmtId="167" fontId="9" fillId="0" borderId="0" xfId="0" applyNumberFormat="1" applyFont="1" applyAlignment="1">
      <alignment horizontal="center" vertical="center" wrapText="1"/>
    </xf>
    <xf numFmtId="167" fontId="2" fillId="0" borderId="2" xfId="0" applyNumberFormat="1" applyFont="1" applyBorder="1" applyAlignment="1">
      <alignment vertical="center" wrapText="1"/>
    </xf>
    <xf numFmtId="167" fontId="2" fillId="0" borderId="4" xfId="0" applyNumberFormat="1" applyFont="1" applyBorder="1" applyAlignment="1">
      <alignment vertical="center" wrapText="1"/>
    </xf>
    <xf numFmtId="10" fontId="3" fillId="0" borderId="0" xfId="1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9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21</xdr:row>
      <xdr:rowOff>104775</xdr:rowOff>
    </xdr:from>
    <xdr:to>
      <xdr:col>7</xdr:col>
      <xdr:colOff>431165</xdr:colOff>
      <xdr:row>21</xdr:row>
      <xdr:rowOff>445135</xdr:rowOff>
    </xdr:to>
    <xdr:sp macro="" textlink="">
      <xdr:nvSpPr>
        <xdr:cNvPr id="2" name="Text Box 87">
          <a:extLst>
            <a:ext uri="{FF2B5EF4-FFF2-40B4-BE49-F238E27FC236}">
              <a16:creationId xmlns:a16="http://schemas.microsoft.com/office/drawing/2014/main" id="{5B8F5C84-864D-4CC0-97CD-972D7C9192A8}"/>
            </a:ext>
          </a:extLst>
        </xdr:cNvPr>
        <xdr:cNvSpPr txBox="1">
          <a:spLocks noChangeArrowheads="1"/>
        </xdr:cNvSpPr>
      </xdr:nvSpPr>
      <xdr:spPr bwMode="auto">
        <a:xfrm>
          <a:off x="7078345" y="5496560"/>
          <a:ext cx="631190" cy="340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3ADE9-050A-462E-B6E6-C06F35B70D42}">
  <dimension ref="A1:D20"/>
  <sheetViews>
    <sheetView workbookViewId="0">
      <selection activeCell="B24" sqref="B24"/>
    </sheetView>
  </sheetViews>
  <sheetFormatPr defaultRowHeight="15" x14ac:dyDescent="0.25"/>
  <cols>
    <col min="1" max="1" width="15.85546875" customWidth="1"/>
    <col min="2" max="2" width="25.7109375" customWidth="1"/>
    <col min="3" max="3" width="25.5703125" customWidth="1"/>
    <col min="4" max="4" width="17.42578125" customWidth="1"/>
  </cols>
  <sheetData>
    <row r="1" spans="1:4" ht="18" x14ac:dyDescent="0.25">
      <c r="A1" s="3" t="s">
        <v>0</v>
      </c>
    </row>
    <row r="2" spans="1:4" ht="15.75" thickBot="1" x14ac:dyDescent="0.3"/>
    <row r="3" spans="1:4" ht="30.75" thickBot="1" x14ac:dyDescent="0.3">
      <c r="A3" s="4"/>
      <c r="B3" s="5" t="s">
        <v>1</v>
      </c>
      <c r="C3" s="5" t="s">
        <v>2</v>
      </c>
      <c r="D3" s="5" t="s">
        <v>3</v>
      </c>
    </row>
    <row r="4" spans="1:4" ht="15.75" thickBot="1" x14ac:dyDescent="0.3">
      <c r="A4" s="6"/>
      <c r="B4" s="24"/>
      <c r="C4" s="25">
        <v>0.1</v>
      </c>
      <c r="D4" s="25">
        <v>0.05</v>
      </c>
    </row>
    <row r="5" spans="1:4" ht="15.75" thickBot="1" x14ac:dyDescent="0.3">
      <c r="A5" s="6"/>
      <c r="B5" s="7" t="s">
        <v>4</v>
      </c>
      <c r="C5" s="7" t="s">
        <v>4</v>
      </c>
      <c r="D5" s="7" t="s">
        <v>4</v>
      </c>
    </row>
    <row r="6" spans="1:4" ht="15.75" thickBot="1" x14ac:dyDescent="0.3">
      <c r="A6" s="6" t="s">
        <v>5</v>
      </c>
      <c r="B6" s="8">
        <v>1500000</v>
      </c>
      <c r="C6" s="8">
        <v>300000</v>
      </c>
      <c r="D6" s="8">
        <v>200000</v>
      </c>
    </row>
    <row r="7" spans="1:4" ht="15.75" thickBot="1" x14ac:dyDescent="0.3">
      <c r="A7" s="6" t="s">
        <v>6</v>
      </c>
      <c r="B7" s="8">
        <v>800000</v>
      </c>
      <c r="C7" s="8">
        <v>800000</v>
      </c>
      <c r="D7" s="8">
        <v>400000</v>
      </c>
    </row>
    <row r="8" spans="1:4" ht="15.75" thickBot="1" x14ac:dyDescent="0.3">
      <c r="A8" s="6" t="s">
        <v>7</v>
      </c>
      <c r="B8" s="8">
        <v>1200000</v>
      </c>
      <c r="C8" s="8">
        <v>400000</v>
      </c>
      <c r="D8" s="8">
        <v>400000</v>
      </c>
    </row>
    <row r="11" spans="1:4" x14ac:dyDescent="0.25">
      <c r="A11" s="10" t="s">
        <v>11</v>
      </c>
    </row>
    <row r="12" spans="1:4" x14ac:dyDescent="0.25">
      <c r="A12" s="9"/>
      <c r="C12" s="13"/>
      <c r="D12" s="13"/>
    </row>
    <row r="13" spans="1:4" s="12" customFormat="1" x14ac:dyDescent="0.25">
      <c r="A13" s="11" t="s">
        <v>8</v>
      </c>
      <c r="C13" s="13"/>
      <c r="D13" s="15">
        <v>300000</v>
      </c>
    </row>
    <row r="14" spans="1:4" s="12" customFormat="1" x14ac:dyDescent="0.25">
      <c r="A14" s="11" t="s">
        <v>9</v>
      </c>
      <c r="C14" s="13"/>
      <c r="D14" s="14">
        <v>0.2</v>
      </c>
    </row>
    <row r="15" spans="1:4" s="12" customFormat="1" x14ac:dyDescent="0.25">
      <c r="A15" s="11" t="s">
        <v>10</v>
      </c>
      <c r="C15" s="13"/>
      <c r="D15" s="15">
        <v>50000</v>
      </c>
    </row>
    <row r="16" spans="1:4" x14ac:dyDescent="0.25">
      <c r="C16" s="13"/>
      <c r="D16" s="13"/>
    </row>
    <row r="17" spans="1:4" ht="15.75" thickBot="1" x14ac:dyDescent="0.3">
      <c r="A17" s="11" t="s">
        <v>12</v>
      </c>
      <c r="C17" s="13"/>
      <c r="D17" s="13"/>
    </row>
    <row r="18" spans="1:4" ht="15.75" thickBot="1" x14ac:dyDescent="0.3">
      <c r="A18" s="4" t="s">
        <v>5</v>
      </c>
      <c r="B18" s="42">
        <v>1.5</v>
      </c>
      <c r="C18" s="13"/>
      <c r="D18" s="13"/>
    </row>
    <row r="19" spans="1:4" ht="15.75" thickBot="1" x14ac:dyDescent="0.3">
      <c r="A19" s="6" t="s">
        <v>6</v>
      </c>
      <c r="B19" s="43">
        <v>2.25</v>
      </c>
      <c r="C19" s="13"/>
      <c r="D19" s="13"/>
    </row>
    <row r="20" spans="1:4" ht="15.75" thickBot="1" x14ac:dyDescent="0.3">
      <c r="A20" s="6" t="s">
        <v>7</v>
      </c>
      <c r="B20" s="43">
        <v>1.75</v>
      </c>
      <c r="C20" s="13"/>
      <c r="D20" s="13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4A177-674C-43D7-9AEF-6DC464C97368}">
  <dimension ref="A1:K93"/>
  <sheetViews>
    <sheetView tabSelected="1" topLeftCell="A56" workbookViewId="0">
      <selection activeCell="C77" sqref="C77:G77"/>
    </sheetView>
  </sheetViews>
  <sheetFormatPr defaultColWidth="9.140625" defaultRowHeight="15" x14ac:dyDescent="0.2"/>
  <cols>
    <col min="1" max="2" width="9.140625" style="1"/>
    <col min="3" max="3" width="17.42578125" style="1" customWidth="1"/>
    <col min="4" max="4" width="11.140625" style="1" customWidth="1"/>
    <col min="5" max="5" width="17.140625" style="1" customWidth="1"/>
    <col min="6" max="6" width="14.85546875" style="1" customWidth="1"/>
    <col min="7" max="7" width="17.42578125" style="1" customWidth="1"/>
    <col min="8" max="8" width="9.5703125" style="1" bestFit="1" customWidth="1"/>
    <col min="9" max="16384" width="9.140625" style="1"/>
  </cols>
  <sheetData>
    <row r="1" spans="1:9" s="2" customFormat="1" ht="18" x14ac:dyDescent="0.25">
      <c r="A1" s="3" t="s">
        <v>0</v>
      </c>
    </row>
    <row r="2" spans="1:9" s="2" customFormat="1" ht="18" x14ac:dyDescent="0.25">
      <c r="A2" s="3"/>
    </row>
    <row r="3" spans="1:9" ht="15.75" x14ac:dyDescent="0.2">
      <c r="A3" s="48" t="s">
        <v>13</v>
      </c>
      <c r="B3" s="48"/>
      <c r="C3" s="48"/>
    </row>
    <row r="4" spans="1:9" ht="15" customHeight="1" x14ac:dyDescent="0.2">
      <c r="A4" s="48"/>
      <c r="B4" s="48"/>
      <c r="C4" s="48"/>
      <c r="D4" s="50" t="s">
        <v>14</v>
      </c>
      <c r="E4" s="50"/>
      <c r="F4" s="50"/>
      <c r="G4" s="16"/>
    </row>
    <row r="5" spans="1:9" x14ac:dyDescent="0.2">
      <c r="B5" s="16"/>
      <c r="C5" s="16"/>
      <c r="D5" s="51" t="s">
        <v>15</v>
      </c>
      <c r="E5" s="51"/>
      <c r="F5" s="51"/>
      <c r="G5" s="16"/>
    </row>
    <row r="6" spans="1:9" x14ac:dyDescent="0.2">
      <c r="B6" s="16"/>
      <c r="C6" s="16"/>
      <c r="D6" s="16"/>
      <c r="E6" s="16"/>
      <c r="F6" s="16"/>
      <c r="G6" s="16"/>
      <c r="H6" s="16"/>
    </row>
    <row r="7" spans="1:9" ht="15.75" x14ac:dyDescent="0.2">
      <c r="B7" s="16"/>
      <c r="C7" s="45" t="s">
        <v>16</v>
      </c>
      <c r="D7" s="45"/>
      <c r="E7" s="45" t="s">
        <v>17</v>
      </c>
      <c r="F7" s="45"/>
      <c r="G7" s="45" t="s">
        <v>18</v>
      </c>
      <c r="H7" s="16"/>
    </row>
    <row r="8" spans="1:9" x14ac:dyDescent="0.2">
      <c r="B8" s="16"/>
      <c r="C8" s="16"/>
      <c r="D8" s="16"/>
      <c r="E8" s="16"/>
      <c r="F8" s="16"/>
      <c r="G8" s="16"/>
      <c r="H8" s="16"/>
    </row>
    <row r="9" spans="1:9" ht="30" x14ac:dyDescent="0.2">
      <c r="B9" s="16"/>
      <c r="C9" s="19" t="s">
        <v>19</v>
      </c>
      <c r="D9" s="16"/>
      <c r="E9" s="19" t="s">
        <v>20</v>
      </c>
      <c r="F9" s="16"/>
      <c r="G9" s="19" t="s">
        <v>21</v>
      </c>
      <c r="H9" s="16"/>
    </row>
    <row r="10" spans="1:9" x14ac:dyDescent="0.2">
      <c r="B10" s="16"/>
      <c r="C10" s="18">
        <f>Question!B6</f>
        <v>1500000</v>
      </c>
      <c r="D10" s="16"/>
      <c r="E10" s="18">
        <f>Question!B7</f>
        <v>800000</v>
      </c>
      <c r="F10" s="16"/>
      <c r="G10" s="18">
        <f>Question!B8</f>
        <v>1200000</v>
      </c>
      <c r="H10" s="16"/>
    </row>
    <row r="11" spans="1:9" x14ac:dyDescent="0.2">
      <c r="B11" s="16"/>
      <c r="C11" s="17"/>
      <c r="D11" s="16"/>
      <c r="E11" s="17"/>
      <c r="F11" s="16"/>
      <c r="G11" s="17"/>
      <c r="H11" s="16"/>
    </row>
    <row r="12" spans="1:9" x14ac:dyDescent="0.2">
      <c r="B12" s="16"/>
      <c r="C12" s="21">
        <f>(Question!C6+Question!D6)/Question!B6</f>
        <v>0.33333333333333331</v>
      </c>
      <c r="D12" s="17" t="s">
        <v>22</v>
      </c>
      <c r="E12" s="17">
        <f>(Question!C7+Question!D7)/Question!B7</f>
        <v>1.5</v>
      </c>
      <c r="F12" s="17" t="s">
        <v>22</v>
      </c>
      <c r="G12" s="21">
        <f>(Question!C8+Question!D8)/Question!B8</f>
        <v>0.66666666666666663</v>
      </c>
      <c r="H12" s="17" t="s">
        <v>22</v>
      </c>
    </row>
    <row r="13" spans="1:9" x14ac:dyDescent="0.2">
      <c r="C13" s="20"/>
    </row>
    <row r="14" spans="1:9" ht="15" customHeight="1" x14ac:dyDescent="0.2">
      <c r="A14" s="52" t="s">
        <v>23</v>
      </c>
      <c r="B14" s="52"/>
      <c r="C14" s="52"/>
      <c r="D14" s="52"/>
      <c r="E14" s="52"/>
      <c r="F14" s="16"/>
      <c r="G14" s="16"/>
      <c r="H14" s="16"/>
      <c r="I14" s="16"/>
    </row>
    <row r="15" spans="1:9" x14ac:dyDescent="0.2">
      <c r="A15" s="16"/>
      <c r="B15" s="16"/>
      <c r="C15" s="16"/>
      <c r="D15" s="16"/>
      <c r="E15" s="16"/>
      <c r="F15" s="16"/>
      <c r="G15" s="16"/>
      <c r="H15" s="16"/>
      <c r="I15" s="16"/>
    </row>
    <row r="16" spans="1:9" ht="15.75" x14ac:dyDescent="0.2">
      <c r="A16" s="16"/>
      <c r="B16" s="16"/>
      <c r="C16" s="45" t="s">
        <v>16</v>
      </c>
      <c r="D16" s="45"/>
      <c r="E16" s="45" t="s">
        <v>17</v>
      </c>
      <c r="F16" s="45"/>
      <c r="G16" s="45" t="s">
        <v>18</v>
      </c>
      <c r="H16" s="16"/>
    </row>
    <row r="17" spans="1:8" x14ac:dyDescent="0.2">
      <c r="A17" s="16"/>
      <c r="B17" s="16"/>
      <c r="C17" s="17" t="s">
        <v>4</v>
      </c>
      <c r="D17" s="17"/>
      <c r="E17" s="17" t="s">
        <v>4</v>
      </c>
      <c r="F17" s="17"/>
      <c r="G17" s="17" t="s">
        <v>4</v>
      </c>
      <c r="H17" s="16"/>
    </row>
    <row r="18" spans="1:8" x14ac:dyDescent="0.2">
      <c r="A18" s="53" t="s">
        <v>24</v>
      </c>
      <c r="B18" s="53"/>
      <c r="C18" s="22">
        <f>Question!$D$13</f>
        <v>300000</v>
      </c>
      <c r="D18" s="16"/>
      <c r="E18" s="22">
        <f>Question!$D$13</f>
        <v>300000</v>
      </c>
      <c r="F18" s="16"/>
      <c r="G18" s="28">
        <v>300000</v>
      </c>
      <c r="H18" s="16"/>
    </row>
    <row r="19" spans="1:8" ht="32.25" customHeight="1" thickBot="1" x14ac:dyDescent="0.25">
      <c r="A19" s="53" t="s">
        <v>25</v>
      </c>
      <c r="B19" s="53"/>
      <c r="C19" s="23">
        <f>Question!D6*Question!D4</f>
        <v>10000</v>
      </c>
      <c r="D19" s="16"/>
      <c r="E19" s="23">
        <f>Question!D7*Question!D4</f>
        <v>20000</v>
      </c>
      <c r="F19" s="16"/>
      <c r="G19" s="29">
        <v>20000</v>
      </c>
      <c r="H19" s="16"/>
    </row>
    <row r="20" spans="1:8" ht="36.75" customHeight="1" x14ac:dyDescent="0.2">
      <c r="A20" s="53" t="s">
        <v>26</v>
      </c>
      <c r="B20" s="53"/>
      <c r="C20" s="22">
        <f>C18-C19</f>
        <v>290000</v>
      </c>
      <c r="D20" s="16"/>
      <c r="E20" s="22">
        <f>E18-E19</f>
        <v>280000</v>
      </c>
      <c r="F20" s="16"/>
      <c r="G20" s="30">
        <v>280000</v>
      </c>
      <c r="H20" s="16"/>
    </row>
    <row r="21" spans="1:8" ht="30" customHeight="1" thickBot="1" x14ac:dyDescent="0.25">
      <c r="A21" s="53" t="s">
        <v>27</v>
      </c>
      <c r="B21" s="53"/>
      <c r="C21" s="23">
        <f>C20*Question!D14</f>
        <v>58000</v>
      </c>
      <c r="D21" s="16"/>
      <c r="E21" s="23">
        <f>E20*Question!D14</f>
        <v>56000</v>
      </c>
      <c r="F21" s="16"/>
      <c r="G21" s="29">
        <f>G20*Question!D14</f>
        <v>56000</v>
      </c>
      <c r="H21" s="16"/>
    </row>
    <row r="22" spans="1:8" ht="33.75" customHeight="1" x14ac:dyDescent="0.2">
      <c r="A22" s="53" t="s">
        <v>28</v>
      </c>
      <c r="B22" s="53"/>
      <c r="C22" s="22">
        <f>C20-C21</f>
        <v>232000</v>
      </c>
      <c r="D22" s="16"/>
      <c r="E22" s="22">
        <f>E20-E21</f>
        <v>224000</v>
      </c>
      <c r="F22" s="16"/>
      <c r="G22" s="30">
        <v>224000</v>
      </c>
      <c r="H22" s="16"/>
    </row>
    <row r="23" spans="1:8" ht="39.75" customHeight="1" thickBot="1" x14ac:dyDescent="0.25">
      <c r="A23" s="53" t="s">
        <v>29</v>
      </c>
      <c r="B23" s="53"/>
      <c r="C23" s="23">
        <f>Question!C6*Question!C4</f>
        <v>30000</v>
      </c>
      <c r="D23" s="16"/>
      <c r="E23" s="23">
        <f>Question!C7*Question!C4</f>
        <v>80000</v>
      </c>
      <c r="F23" s="16"/>
      <c r="G23" s="29">
        <f>Question!C8*Question!C4</f>
        <v>40000</v>
      </c>
      <c r="H23" s="16"/>
    </row>
    <row r="24" spans="1:8" ht="42.75" customHeight="1" x14ac:dyDescent="0.2">
      <c r="A24" s="53" t="s">
        <v>30</v>
      </c>
      <c r="B24" s="53"/>
      <c r="C24" s="22">
        <f>C22-C23</f>
        <v>202000</v>
      </c>
      <c r="D24" s="16"/>
      <c r="E24" s="22">
        <f>E22-E23</f>
        <v>144000</v>
      </c>
      <c r="F24" s="16"/>
      <c r="G24" s="30">
        <f>G22-G23</f>
        <v>184000</v>
      </c>
      <c r="H24" s="16"/>
    </row>
    <row r="25" spans="1:8" ht="42.75" customHeight="1" thickBot="1" x14ac:dyDescent="0.25">
      <c r="A25" s="53" t="s">
        <v>31</v>
      </c>
      <c r="B25" s="53"/>
      <c r="C25" s="23">
        <f>Question!D15</f>
        <v>50000</v>
      </c>
      <c r="D25" s="16"/>
      <c r="E25" s="23">
        <f>Question!D15</f>
        <v>50000</v>
      </c>
      <c r="F25" s="16"/>
      <c r="G25" s="29">
        <f>Question!D15</f>
        <v>50000</v>
      </c>
      <c r="H25" s="16"/>
    </row>
    <row r="26" spans="1:8" ht="57" customHeight="1" thickBot="1" x14ac:dyDescent="0.25">
      <c r="A26" s="53" t="s">
        <v>32</v>
      </c>
      <c r="B26" s="53"/>
      <c r="C26" s="23">
        <f>C24-C25</f>
        <v>152000</v>
      </c>
      <c r="D26" s="16"/>
      <c r="E26" s="23">
        <f>E24-E25</f>
        <v>94000</v>
      </c>
      <c r="F26" s="16"/>
      <c r="G26" s="31">
        <f>G24-G25</f>
        <v>134000</v>
      </c>
      <c r="H26" s="16"/>
    </row>
    <row r="29" spans="1:8" ht="15" customHeight="1" x14ac:dyDescent="0.2">
      <c r="A29" s="48" t="s">
        <v>33</v>
      </c>
      <c r="B29" s="48"/>
    </row>
    <row r="30" spans="1:8" ht="15" customHeight="1" x14ac:dyDescent="0.2">
      <c r="A30" s="16"/>
      <c r="B30" s="16"/>
      <c r="C30" s="50" t="s">
        <v>34</v>
      </c>
      <c r="D30" s="50"/>
      <c r="E30" s="50"/>
      <c r="F30" s="50"/>
      <c r="G30" s="50"/>
      <c r="H30" s="16"/>
    </row>
    <row r="31" spans="1:8" x14ac:dyDescent="0.2">
      <c r="A31" s="16"/>
      <c r="B31" s="16"/>
      <c r="C31" s="51" t="s">
        <v>35</v>
      </c>
      <c r="D31" s="51"/>
      <c r="E31" s="51"/>
      <c r="F31" s="51"/>
      <c r="G31" s="51"/>
      <c r="H31" s="16"/>
    </row>
    <row r="32" spans="1:8" x14ac:dyDescent="0.2">
      <c r="A32" s="16"/>
      <c r="C32" s="16"/>
      <c r="D32" s="16"/>
      <c r="E32" s="16"/>
      <c r="F32" s="16"/>
      <c r="G32" s="16"/>
    </row>
    <row r="33" spans="1:11" ht="15.75" x14ac:dyDescent="0.25">
      <c r="A33" s="16"/>
      <c r="C33" s="45" t="s">
        <v>16</v>
      </c>
      <c r="D33" s="57"/>
      <c r="E33" s="45" t="s">
        <v>17</v>
      </c>
      <c r="F33" s="58"/>
      <c r="G33" s="45" t="s">
        <v>18</v>
      </c>
    </row>
    <row r="34" spans="1:11" x14ac:dyDescent="0.2">
      <c r="A34" s="16"/>
      <c r="C34" s="16"/>
      <c r="D34" s="16"/>
      <c r="E34" s="17"/>
      <c r="G34" s="17"/>
    </row>
    <row r="35" spans="1:11" ht="30" x14ac:dyDescent="0.2">
      <c r="A35" s="16"/>
      <c r="C35" s="27" t="s">
        <v>36</v>
      </c>
      <c r="D35" s="27"/>
      <c r="E35" s="26" t="s">
        <v>37</v>
      </c>
      <c r="G35" s="26" t="s">
        <v>38</v>
      </c>
    </row>
    <row r="36" spans="1:11" x14ac:dyDescent="0.2">
      <c r="A36" s="16"/>
      <c r="C36" s="18">
        <f>C26</f>
        <v>152000</v>
      </c>
      <c r="D36" s="28"/>
      <c r="E36" s="18">
        <f>E26</f>
        <v>94000</v>
      </c>
      <c r="G36" s="18">
        <f>G26</f>
        <v>134000</v>
      </c>
    </row>
    <row r="37" spans="1:11" x14ac:dyDescent="0.2">
      <c r="A37" s="16"/>
      <c r="C37" s="16"/>
      <c r="D37" s="16"/>
      <c r="E37" s="17"/>
      <c r="G37" s="17"/>
    </row>
    <row r="38" spans="1:11" x14ac:dyDescent="0.2">
      <c r="C38" s="21">
        <f>C24/C26</f>
        <v>1.3289473684210527</v>
      </c>
      <c r="D38" s="17" t="s">
        <v>39</v>
      </c>
      <c r="E38" s="21">
        <f>E24/E26</f>
        <v>1.5319148936170213</v>
      </c>
      <c r="F38" s="46" t="s">
        <v>39</v>
      </c>
      <c r="G38" s="21">
        <f>G24/G26</f>
        <v>1.3731343283582089</v>
      </c>
      <c r="H38" s="46" t="s">
        <v>39</v>
      </c>
    </row>
    <row r="40" spans="1:11" ht="15.75" x14ac:dyDescent="0.25">
      <c r="A40" s="52" t="s">
        <v>40</v>
      </c>
      <c r="B40" s="52"/>
      <c r="C40" s="52"/>
      <c r="D40" s="52"/>
      <c r="H40" s="35"/>
      <c r="I40"/>
      <c r="J40"/>
      <c r="K40"/>
    </row>
    <row r="41" spans="1:11" ht="15.75" x14ac:dyDescent="0.25">
      <c r="A41" s="33"/>
      <c r="B41" s="33"/>
      <c r="C41" s="50" t="s">
        <v>41</v>
      </c>
      <c r="D41" s="50"/>
      <c r="E41" s="50"/>
      <c r="F41" s="50"/>
      <c r="G41" s="50"/>
      <c r="H41" s="35"/>
      <c r="I41"/>
      <c r="J41"/>
      <c r="K41"/>
    </row>
    <row r="42" spans="1:11" ht="15.6" customHeight="1" x14ac:dyDescent="0.25">
      <c r="A42" s="33"/>
      <c r="B42" s="33"/>
      <c r="C42" s="51" t="s">
        <v>42</v>
      </c>
      <c r="D42" s="51"/>
      <c r="E42" s="51"/>
      <c r="F42" s="51"/>
      <c r="G42" s="51"/>
      <c r="H42" s="35"/>
      <c r="I42"/>
      <c r="J42"/>
      <c r="K42"/>
    </row>
    <row r="43" spans="1:11" ht="15.75" x14ac:dyDescent="0.25">
      <c r="A43" s="33"/>
      <c r="B43" s="33"/>
      <c r="C43" s="34"/>
      <c r="D43" s="34"/>
      <c r="E43" s="34"/>
      <c r="F43" s="33"/>
      <c r="G43" s="35"/>
      <c r="H43" s="35"/>
      <c r="I43"/>
      <c r="J43"/>
      <c r="K43"/>
    </row>
    <row r="44" spans="1:11" ht="15.75" x14ac:dyDescent="0.25">
      <c r="A44" s="36"/>
      <c r="B44" s="33"/>
      <c r="C44" s="45" t="s">
        <v>16</v>
      </c>
      <c r="D44" s="45"/>
      <c r="E44" s="45" t="s">
        <v>17</v>
      </c>
      <c r="F44" s="57"/>
      <c r="G44" s="45" t="s">
        <v>18</v>
      </c>
      <c r="H44" s="35"/>
      <c r="I44"/>
      <c r="J44"/>
      <c r="K44"/>
    </row>
    <row r="45" spans="1:11" ht="15.75" x14ac:dyDescent="0.25">
      <c r="A45" s="36"/>
      <c r="B45" s="33"/>
      <c r="C45" s="34"/>
      <c r="D45" s="33"/>
      <c r="E45" s="34"/>
      <c r="F45" s="33"/>
      <c r="G45" s="34"/>
      <c r="H45" s="35"/>
      <c r="I45"/>
      <c r="J45"/>
      <c r="K45"/>
    </row>
    <row r="46" spans="1:11" ht="15.75" x14ac:dyDescent="0.25">
      <c r="A46" s="33"/>
      <c r="B46" s="33"/>
      <c r="C46" s="26">
        <f>C26</f>
        <v>152000</v>
      </c>
      <c r="D46" s="26"/>
      <c r="E46" s="26">
        <f>E26</f>
        <v>94000</v>
      </c>
      <c r="F46" s="26"/>
      <c r="G46" s="26">
        <f>G26</f>
        <v>134000</v>
      </c>
      <c r="H46" s="37"/>
      <c r="I46"/>
      <c r="J46"/>
      <c r="K46"/>
    </row>
    <row r="47" spans="1:11" ht="15.75" x14ac:dyDescent="0.25">
      <c r="A47" s="33"/>
      <c r="B47" s="33"/>
      <c r="C47" s="18">
        <f>Question!B6</f>
        <v>1500000</v>
      </c>
      <c r="D47" s="18"/>
      <c r="E47" s="18">
        <f>Question!B7</f>
        <v>800000</v>
      </c>
      <c r="F47" s="18"/>
      <c r="G47" s="18">
        <f>Question!B8</f>
        <v>1200000</v>
      </c>
      <c r="H47" s="35"/>
      <c r="I47"/>
      <c r="J47"/>
      <c r="K47"/>
    </row>
    <row r="48" spans="1:11" ht="15.75" x14ac:dyDescent="0.25">
      <c r="A48" s="33"/>
      <c r="B48" s="33"/>
      <c r="C48" s="35"/>
      <c r="D48" s="33"/>
      <c r="E48" s="35"/>
      <c r="F48" s="33"/>
      <c r="G48" s="35"/>
      <c r="H48" s="35"/>
      <c r="I48"/>
      <c r="J48"/>
      <c r="K48"/>
    </row>
    <row r="49" spans="1:11" ht="15.75" x14ac:dyDescent="0.25">
      <c r="A49" s="38"/>
      <c r="B49"/>
      <c r="C49" s="47">
        <f>C46/C47</f>
        <v>0.10133333333333333</v>
      </c>
      <c r="D49" s="47"/>
      <c r="E49" s="47">
        <f>E46/E47</f>
        <v>0.11749999999999999</v>
      </c>
      <c r="F49" s="47"/>
      <c r="G49" s="47">
        <f>G46/G47</f>
        <v>0.11166666666666666</v>
      </c>
      <c r="H49" s="18"/>
      <c r="I49" s="18"/>
      <c r="J49" s="18"/>
      <c r="K49" s="18"/>
    </row>
    <row r="50" spans="1:11" ht="15.75" x14ac:dyDescent="0.25">
      <c r="A50" s="38"/>
      <c r="B50"/>
      <c r="C50" s="39"/>
      <c r="D50" s="39"/>
      <c r="E50" s="39"/>
      <c r="F50" s="39"/>
      <c r="G50" s="39"/>
      <c r="H50" s="18"/>
      <c r="I50" s="18"/>
      <c r="J50" s="18"/>
      <c r="K50" s="18"/>
    </row>
    <row r="51" spans="1:11" ht="15.6" customHeight="1" x14ac:dyDescent="0.2">
      <c r="A51" s="52" t="s">
        <v>47</v>
      </c>
      <c r="B51" s="52"/>
      <c r="C51" s="52"/>
      <c r="D51" s="52"/>
      <c r="E51" s="18"/>
      <c r="F51" s="18"/>
      <c r="G51" s="18"/>
      <c r="H51" s="18"/>
      <c r="I51" s="18"/>
      <c r="J51" s="18"/>
      <c r="K51" s="18"/>
    </row>
    <row r="52" spans="1:11" ht="15.6" customHeight="1" x14ac:dyDescent="0.2">
      <c r="A52" s="18"/>
      <c r="B52" s="33"/>
      <c r="C52" s="54" t="s">
        <v>43</v>
      </c>
      <c r="D52" s="54"/>
      <c r="E52" s="54"/>
      <c r="F52" s="54"/>
      <c r="G52" s="54"/>
      <c r="H52" s="18"/>
      <c r="I52" s="18"/>
      <c r="J52" s="18"/>
    </row>
    <row r="53" spans="1:11" ht="15.6" customHeight="1" x14ac:dyDescent="0.2">
      <c r="A53" s="33"/>
      <c r="B53" s="33"/>
      <c r="C53" s="55" t="s">
        <v>44</v>
      </c>
      <c r="D53" s="55"/>
      <c r="E53" s="55"/>
      <c r="F53" s="55"/>
      <c r="G53" s="55"/>
      <c r="H53" s="18"/>
      <c r="I53" s="18"/>
      <c r="J53" s="18"/>
    </row>
    <row r="54" spans="1:11" x14ac:dyDescent="0.2">
      <c r="A54" s="33"/>
      <c r="B54" s="33"/>
      <c r="C54" s="18"/>
      <c r="D54" s="18"/>
      <c r="E54" s="18"/>
      <c r="F54" s="18"/>
      <c r="G54" s="18"/>
      <c r="H54" s="18"/>
      <c r="I54" s="18"/>
      <c r="J54" s="18"/>
    </row>
    <row r="55" spans="1:11" ht="15.75" x14ac:dyDescent="0.2">
      <c r="A55" s="33"/>
      <c r="B55" s="33"/>
      <c r="C55" s="56" t="s">
        <v>16</v>
      </c>
      <c r="D55" s="56"/>
      <c r="E55" s="56" t="s">
        <v>17</v>
      </c>
      <c r="F55" s="56"/>
      <c r="G55" s="56" t="s">
        <v>18</v>
      </c>
      <c r="H55" s="18"/>
      <c r="I55" s="18"/>
      <c r="J55" s="18"/>
    </row>
    <row r="56" spans="1:11" x14ac:dyDescent="0.2">
      <c r="A56" s="36"/>
      <c r="B56" s="33"/>
      <c r="C56" s="18"/>
      <c r="D56" s="18"/>
      <c r="E56" s="18"/>
      <c r="F56" s="18"/>
      <c r="G56" s="18"/>
      <c r="H56" s="18"/>
      <c r="I56" s="18"/>
      <c r="J56" s="18"/>
    </row>
    <row r="57" spans="1:11" x14ac:dyDescent="0.2">
      <c r="A57" s="33"/>
      <c r="B57" s="33"/>
      <c r="C57" s="26">
        <f t="shared" ref="C57:G57" si="0">C24</f>
        <v>202000</v>
      </c>
      <c r="D57" s="26"/>
      <c r="E57" s="26">
        <f t="shared" si="0"/>
        <v>144000</v>
      </c>
      <c r="F57" s="26"/>
      <c r="G57" s="26">
        <f t="shared" si="0"/>
        <v>184000</v>
      </c>
      <c r="H57" s="18"/>
      <c r="I57" s="18"/>
      <c r="J57" s="18"/>
    </row>
    <row r="58" spans="1:11" x14ac:dyDescent="0.2">
      <c r="A58" s="33"/>
      <c r="B58" s="33"/>
      <c r="C58" s="18">
        <f>Question!B6</f>
        <v>1500000</v>
      </c>
      <c r="D58" s="18"/>
      <c r="E58" s="18">
        <f>Question!B7</f>
        <v>800000</v>
      </c>
      <c r="F58" s="18"/>
      <c r="G58" s="18">
        <f>Question!B8</f>
        <v>1200000</v>
      </c>
      <c r="H58" s="18"/>
      <c r="I58" s="18"/>
      <c r="J58" s="18"/>
    </row>
    <row r="59" spans="1:11" x14ac:dyDescent="0.2">
      <c r="A59" s="33"/>
      <c r="B59" s="33"/>
      <c r="C59" s="18"/>
      <c r="D59" s="18"/>
      <c r="E59" s="18"/>
      <c r="F59" s="18"/>
      <c r="G59" s="18"/>
      <c r="H59" s="18"/>
      <c r="I59" s="18"/>
      <c r="J59" s="18"/>
    </row>
    <row r="60" spans="1:11" ht="24" customHeight="1" x14ac:dyDescent="0.2">
      <c r="A60" s="32"/>
      <c r="B60" s="32"/>
      <c r="C60" s="40">
        <f>C57/C58</f>
        <v>0.13466666666666666</v>
      </c>
      <c r="D60" s="18" t="s">
        <v>49</v>
      </c>
      <c r="E60" s="40">
        <f>E57/E58</f>
        <v>0.18</v>
      </c>
      <c r="F60" s="18" t="s">
        <v>49</v>
      </c>
      <c r="G60" s="40">
        <f>G57/G58</f>
        <v>0.15333333333333332</v>
      </c>
      <c r="H60" s="18"/>
      <c r="I60" s="18"/>
      <c r="J60" s="18"/>
    </row>
    <row r="61" spans="1:11" ht="15.75" x14ac:dyDescent="0.25">
      <c r="A61" s="38"/>
      <c r="B61"/>
      <c r="C61" s="18"/>
      <c r="D61" s="18"/>
      <c r="E61" s="18"/>
      <c r="F61" s="18"/>
      <c r="G61" s="18"/>
      <c r="H61" s="18"/>
      <c r="I61" s="18"/>
      <c r="J61" s="18"/>
      <c r="K61" s="18"/>
    </row>
    <row r="62" spans="1:11" ht="15.6" customHeight="1" x14ac:dyDescent="0.2">
      <c r="A62" s="52" t="s">
        <v>45</v>
      </c>
      <c r="B62" s="52" t="s">
        <v>45</v>
      </c>
      <c r="C62" s="52"/>
      <c r="D62" s="52"/>
      <c r="E62" s="18"/>
      <c r="F62" s="18"/>
      <c r="G62" s="18"/>
      <c r="H62" s="18"/>
      <c r="I62" s="18"/>
      <c r="J62" s="18"/>
      <c r="K62" s="18"/>
    </row>
    <row r="63" spans="1:11" ht="15.6" customHeight="1" x14ac:dyDescent="0.2">
      <c r="A63" s="33"/>
      <c r="B63" s="33"/>
      <c r="C63" s="54" t="s">
        <v>46</v>
      </c>
      <c r="D63" s="54"/>
      <c r="E63" s="54"/>
      <c r="F63" s="18"/>
      <c r="G63" s="18"/>
      <c r="H63" s="18"/>
      <c r="I63" s="18"/>
      <c r="J63" s="18"/>
      <c r="K63" s="18"/>
    </row>
    <row r="64" spans="1:11" ht="15.6" customHeight="1" x14ac:dyDescent="0.2">
      <c r="A64" s="33"/>
      <c r="B64" s="33"/>
      <c r="C64" s="55" t="s">
        <v>47</v>
      </c>
      <c r="D64" s="55"/>
      <c r="E64" s="55"/>
      <c r="F64" s="18"/>
      <c r="G64" s="18"/>
      <c r="H64" s="18"/>
      <c r="I64" s="18"/>
      <c r="J64" s="18"/>
      <c r="K64" s="18"/>
    </row>
    <row r="65" spans="1:10" x14ac:dyDescent="0.2">
      <c r="A65" s="33"/>
      <c r="B65" s="33"/>
      <c r="C65" s="18"/>
      <c r="D65" s="18"/>
      <c r="E65" s="18"/>
      <c r="F65" s="18"/>
      <c r="G65" s="18"/>
      <c r="H65" s="18"/>
      <c r="I65" s="18"/>
    </row>
    <row r="66" spans="1:10" ht="15.75" x14ac:dyDescent="0.2">
      <c r="A66" s="36"/>
      <c r="B66" s="33"/>
      <c r="C66" s="56" t="s">
        <v>16</v>
      </c>
      <c r="D66" s="56"/>
      <c r="E66" s="56" t="s">
        <v>17</v>
      </c>
      <c r="F66" s="56"/>
      <c r="G66" s="56" t="s">
        <v>18</v>
      </c>
      <c r="H66" s="18"/>
      <c r="I66" s="18"/>
    </row>
    <row r="67" spans="1:10" x14ac:dyDescent="0.2">
      <c r="A67" s="36"/>
      <c r="B67" s="33"/>
      <c r="C67" s="18"/>
      <c r="D67" s="18"/>
      <c r="E67" s="18"/>
      <c r="F67" s="18"/>
      <c r="G67" s="18"/>
      <c r="H67" s="18"/>
      <c r="I67" s="18"/>
    </row>
    <row r="68" spans="1:10" x14ac:dyDescent="0.2">
      <c r="A68" s="33"/>
      <c r="B68" s="33"/>
      <c r="C68" s="41">
        <f>Question!B18</f>
        <v>1.5</v>
      </c>
      <c r="D68" s="18"/>
      <c r="E68" s="18">
        <f>Question!B19</f>
        <v>2.25</v>
      </c>
      <c r="F68" s="18"/>
      <c r="G68" s="18">
        <f>Question!B20</f>
        <v>1.75</v>
      </c>
      <c r="H68" s="18"/>
      <c r="I68" s="18"/>
    </row>
    <row r="69" spans="1:10" x14ac:dyDescent="0.2">
      <c r="A69" s="33"/>
      <c r="B69" s="33"/>
      <c r="C69" s="40">
        <f>C60</f>
        <v>0.13466666666666666</v>
      </c>
      <c r="D69" s="40"/>
      <c r="E69" s="40">
        <f>E60</f>
        <v>0.18</v>
      </c>
      <c r="F69" s="40"/>
      <c r="G69" s="40">
        <f>G60</f>
        <v>0.15333333333333332</v>
      </c>
      <c r="H69" s="18"/>
      <c r="I69" s="18"/>
    </row>
    <row r="70" spans="1:10" ht="15.6" customHeight="1" x14ac:dyDescent="0.2">
      <c r="A70" s="33"/>
      <c r="B70" s="33"/>
      <c r="C70" s="18"/>
      <c r="D70" s="18"/>
      <c r="E70" s="18"/>
      <c r="F70" s="18"/>
      <c r="G70" s="18"/>
      <c r="H70" s="18"/>
      <c r="I70" s="18"/>
    </row>
    <row r="71" spans="1:10" x14ac:dyDescent="0.2">
      <c r="A71" s="32"/>
      <c r="B71" s="32"/>
      <c r="C71" s="21">
        <f>C68/C69</f>
        <v>11.138613861386139</v>
      </c>
      <c r="D71" s="18" t="s">
        <v>39</v>
      </c>
      <c r="E71" s="21">
        <f>E68/E69</f>
        <v>12.5</v>
      </c>
      <c r="F71" s="18" t="s">
        <v>39</v>
      </c>
      <c r="G71" s="21">
        <f>G68/G69</f>
        <v>11.413043478260871</v>
      </c>
      <c r="H71" s="18" t="s">
        <v>39</v>
      </c>
      <c r="I71" s="18"/>
    </row>
    <row r="72" spans="1:10" ht="15.75" x14ac:dyDescent="0.25">
      <c r="A72" s="38"/>
      <c r="B72"/>
      <c r="C72" s="18"/>
      <c r="D72" s="18"/>
      <c r="E72" s="18"/>
      <c r="F72" s="18"/>
      <c r="G72" s="18"/>
      <c r="H72" s="18"/>
      <c r="I72" s="18"/>
    </row>
    <row r="73" spans="1:10" ht="15.95" customHeight="1" x14ac:dyDescent="0.2">
      <c r="A73" s="52" t="s">
        <v>48</v>
      </c>
      <c r="B73" s="52"/>
      <c r="C73" s="52"/>
      <c r="D73" s="52"/>
      <c r="E73" s="18"/>
      <c r="F73" s="18"/>
      <c r="G73" s="18"/>
      <c r="H73" s="18"/>
      <c r="I73" s="18"/>
      <c r="J73" s="18"/>
    </row>
    <row r="74" spans="1:10" ht="15.95" customHeight="1" x14ac:dyDescent="0.2">
      <c r="A74" s="33"/>
      <c r="B74" s="33"/>
      <c r="C74" s="54" t="s">
        <v>50</v>
      </c>
      <c r="D74" s="54"/>
      <c r="E74" s="54"/>
      <c r="F74" s="49" t="s">
        <v>52</v>
      </c>
      <c r="G74" s="18"/>
      <c r="H74" s="18"/>
      <c r="I74" s="18"/>
      <c r="J74" s="18"/>
    </row>
    <row r="75" spans="1:10" ht="15.95" customHeight="1" x14ac:dyDescent="0.2">
      <c r="A75" s="33"/>
      <c r="B75" s="33"/>
      <c r="C75" s="55" t="s">
        <v>51</v>
      </c>
      <c r="D75" s="55"/>
      <c r="E75" s="55"/>
      <c r="F75" s="49"/>
      <c r="G75" s="18"/>
      <c r="H75" s="18"/>
      <c r="I75" s="18"/>
      <c r="J75" s="18"/>
    </row>
    <row r="76" spans="1:10" x14ac:dyDescent="0.2">
      <c r="A76" s="33"/>
      <c r="B76" s="33"/>
      <c r="C76" s="18"/>
      <c r="D76" s="18"/>
      <c r="E76" s="18"/>
      <c r="F76" s="18"/>
      <c r="G76" s="18"/>
      <c r="H76" s="18"/>
      <c r="I76" s="18"/>
    </row>
    <row r="77" spans="1:10" ht="15.75" x14ac:dyDescent="0.2">
      <c r="A77" s="33"/>
      <c r="B77" s="33"/>
      <c r="C77" s="56" t="s">
        <v>16</v>
      </c>
      <c r="D77" s="56"/>
      <c r="E77" s="56" t="s">
        <v>17</v>
      </c>
      <c r="F77" s="56"/>
      <c r="G77" s="56" t="s">
        <v>18</v>
      </c>
      <c r="H77" s="18"/>
      <c r="I77" s="18"/>
    </row>
    <row r="78" spans="1:10" ht="15.95" customHeight="1" x14ac:dyDescent="0.2">
      <c r="A78" s="36"/>
      <c r="B78" s="33"/>
      <c r="C78" s="18"/>
      <c r="D78" s="18"/>
      <c r="E78" s="18"/>
      <c r="F78" s="18"/>
      <c r="G78" s="18"/>
      <c r="H78" s="18"/>
      <c r="I78" s="18"/>
    </row>
    <row r="79" spans="1:10" x14ac:dyDescent="0.2">
      <c r="A79" s="33"/>
      <c r="B79" s="33"/>
      <c r="C79" s="41">
        <f>C49</f>
        <v>0.10133333333333333</v>
      </c>
      <c r="D79" s="49" t="s">
        <v>52</v>
      </c>
      <c r="E79" s="41">
        <f t="shared" ref="E79:G79" si="1">E49</f>
        <v>0.11749999999999999</v>
      </c>
      <c r="F79" s="49" t="s">
        <v>52</v>
      </c>
      <c r="G79" s="41">
        <f t="shared" si="1"/>
        <v>0.11166666666666666</v>
      </c>
      <c r="H79" s="49" t="s">
        <v>52</v>
      </c>
      <c r="I79" s="18"/>
    </row>
    <row r="80" spans="1:10" x14ac:dyDescent="0.2">
      <c r="A80" s="33"/>
      <c r="B80" s="33"/>
      <c r="C80" s="40">
        <f>Question!B18</f>
        <v>1.5</v>
      </c>
      <c r="D80" s="49"/>
      <c r="E80" s="40">
        <f>Question!B19</f>
        <v>2.25</v>
      </c>
      <c r="F80" s="49"/>
      <c r="G80" s="40">
        <f>Question!B20</f>
        <v>1.75</v>
      </c>
      <c r="H80" s="49"/>
      <c r="I80" s="18"/>
    </row>
    <row r="81" spans="1:11" x14ac:dyDescent="0.2">
      <c r="A81" s="33"/>
      <c r="B81" s="33"/>
      <c r="C81" s="18"/>
      <c r="D81" s="18"/>
      <c r="E81" s="18"/>
      <c r="F81" s="18"/>
      <c r="G81" s="18"/>
      <c r="H81" s="18"/>
      <c r="I81" s="18"/>
    </row>
    <row r="82" spans="1:11" x14ac:dyDescent="0.2">
      <c r="C82" s="44">
        <f>C79/C80</f>
        <v>6.7555555555555549E-2</v>
      </c>
      <c r="D82" s="44"/>
      <c r="E82" s="44">
        <f t="shared" ref="E82:G82" si="2">E79/E80</f>
        <v>5.2222222222222218E-2</v>
      </c>
      <c r="F82" s="44"/>
      <c r="G82" s="44">
        <f t="shared" si="2"/>
        <v>6.3809523809523802E-2</v>
      </c>
      <c r="H82" s="18"/>
      <c r="I82" s="18"/>
    </row>
    <row r="83" spans="1:11" x14ac:dyDescent="0.2">
      <c r="C83" s="18"/>
      <c r="D83" s="18"/>
      <c r="E83" s="18"/>
      <c r="F83" s="18"/>
      <c r="G83" s="18"/>
      <c r="H83" s="18"/>
      <c r="I83" s="18"/>
    </row>
    <row r="84" spans="1:11" x14ac:dyDescent="0.2">
      <c r="C84" s="18"/>
      <c r="E84" s="18"/>
      <c r="F84" s="18"/>
      <c r="G84" s="18"/>
      <c r="H84" s="18"/>
      <c r="I84" s="18"/>
    </row>
    <row r="85" spans="1:11" x14ac:dyDescent="0.2">
      <c r="C85" s="18"/>
      <c r="D85" s="18"/>
      <c r="F85" s="18"/>
      <c r="G85" s="18"/>
      <c r="H85" s="18"/>
      <c r="I85" s="18"/>
      <c r="J85" s="18"/>
      <c r="K85" s="18"/>
    </row>
    <row r="86" spans="1:11" x14ac:dyDescent="0.2">
      <c r="C86" s="18"/>
      <c r="D86" s="18"/>
      <c r="F86" s="18"/>
      <c r="G86" s="18"/>
      <c r="H86" s="18"/>
      <c r="I86" s="18"/>
      <c r="J86" s="18"/>
      <c r="K86" s="18"/>
    </row>
    <row r="87" spans="1:11" x14ac:dyDescent="0.2">
      <c r="C87" s="18"/>
      <c r="D87" s="18"/>
      <c r="F87" s="18"/>
      <c r="G87" s="18"/>
      <c r="H87" s="18"/>
      <c r="I87" s="18"/>
      <c r="J87" s="18"/>
      <c r="K87" s="18"/>
    </row>
    <row r="88" spans="1:11" x14ac:dyDescent="0.2">
      <c r="C88" s="18"/>
      <c r="D88" s="18"/>
      <c r="F88" s="18"/>
      <c r="G88" s="18"/>
      <c r="H88" s="18"/>
      <c r="I88" s="18"/>
      <c r="J88" s="18"/>
      <c r="K88" s="18"/>
    </row>
    <row r="89" spans="1:11" x14ac:dyDescent="0.2">
      <c r="C89" s="18"/>
      <c r="D89" s="18"/>
      <c r="F89" s="18"/>
      <c r="G89" s="18"/>
      <c r="H89" s="18"/>
      <c r="I89" s="18"/>
      <c r="J89" s="18"/>
      <c r="K89" s="18"/>
    </row>
    <row r="90" spans="1:11" x14ac:dyDescent="0.2">
      <c r="C90" s="18"/>
      <c r="D90" s="18"/>
      <c r="F90" s="18"/>
      <c r="G90" s="18"/>
      <c r="H90" s="18"/>
      <c r="I90" s="18"/>
      <c r="J90" s="18"/>
      <c r="K90" s="18"/>
    </row>
    <row r="91" spans="1:11" x14ac:dyDescent="0.2">
      <c r="C91" s="18"/>
      <c r="D91" s="18"/>
      <c r="F91" s="18"/>
      <c r="G91" s="18"/>
      <c r="H91" s="18"/>
      <c r="I91" s="18"/>
      <c r="J91" s="18"/>
      <c r="K91" s="18"/>
    </row>
    <row r="92" spans="1:11" x14ac:dyDescent="0.2">
      <c r="G92" s="18"/>
    </row>
    <row r="93" spans="1:11" x14ac:dyDescent="0.2">
      <c r="G93" s="18"/>
    </row>
  </sheetData>
  <mergeCells count="33">
    <mergeCell ref="C52:G52"/>
    <mergeCell ref="A22:B22"/>
    <mergeCell ref="A23:B23"/>
    <mergeCell ref="C74:E74"/>
    <mergeCell ref="C75:E75"/>
    <mergeCell ref="F74:F75"/>
    <mergeCell ref="C31:G31"/>
    <mergeCell ref="A29:B29"/>
    <mergeCell ref="C53:G53"/>
    <mergeCell ref="A62:D62"/>
    <mergeCell ref="C63:E63"/>
    <mergeCell ref="C64:E64"/>
    <mergeCell ref="A73:D73"/>
    <mergeCell ref="A40:D40"/>
    <mergeCell ref="C41:G41"/>
    <mergeCell ref="C42:G42"/>
    <mergeCell ref="A51:D51"/>
    <mergeCell ref="A3:C3"/>
    <mergeCell ref="F79:F80"/>
    <mergeCell ref="D79:D80"/>
    <mergeCell ref="H79:H80"/>
    <mergeCell ref="D4:F4"/>
    <mergeCell ref="D5:F5"/>
    <mergeCell ref="A4:C4"/>
    <mergeCell ref="A14:E14"/>
    <mergeCell ref="A24:B24"/>
    <mergeCell ref="A25:B25"/>
    <mergeCell ref="A26:B26"/>
    <mergeCell ref="C30:G30"/>
    <mergeCell ref="A18:B18"/>
    <mergeCell ref="A19:B19"/>
    <mergeCell ref="A20:B20"/>
    <mergeCell ref="A21:B21"/>
  </mergeCells>
  <phoneticPr fontId="13" type="noConversion"/>
  <pageMargins left="0.7" right="0.7" top="0.75" bottom="0.75" header="0.3" footer="0.3"/>
  <pageSetup paperSize="9" orientation="portrait" r:id="rId1"/>
  <ignoredErrors>
    <ignoredError sqref="G25 E25 C25 C23 E23 C21 E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2021-11-10T15:07:02Z</dcterms:created>
  <dcterms:modified xsi:type="dcterms:W3CDTF">2022-12-02T11:02:57Z</dcterms:modified>
</cp:coreProperties>
</file>