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573" documentId="8_{A80F04D5-976F-45B9-8F38-9A254788BA8D}" xr6:coauthVersionLast="47" xr6:coauthVersionMax="47" xr10:uidLastSave="{D4809A5E-3DD1-4629-BE62-2FF84D756255}"/>
  <bookViews>
    <workbookView xWindow="-120" yWindow="-120" windowWidth="24240" windowHeight="13140" activeTab="1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8" i="2" l="1"/>
  <c r="D23" i="2"/>
  <c r="D24" i="2"/>
  <c r="D27" i="2"/>
  <c r="D22" i="2"/>
  <c r="C27" i="2"/>
  <c r="C23" i="2"/>
  <c r="C24" i="2"/>
  <c r="B26" i="2"/>
  <c r="B25" i="2"/>
  <c r="C22" i="2"/>
  <c r="B16" i="2"/>
  <c r="C16" i="2" s="1"/>
  <c r="C15" i="2"/>
  <c r="D15" i="2"/>
  <c r="B15" i="2"/>
  <c r="C14" i="2"/>
  <c r="D14" i="2"/>
  <c r="B14" i="2"/>
  <c r="C13" i="2"/>
  <c r="D13" i="2"/>
  <c r="B13" i="2"/>
  <c r="C7" i="2"/>
  <c r="D7" i="2"/>
  <c r="B7" i="2"/>
  <c r="G11" i="1"/>
  <c r="C8" i="2" s="1"/>
  <c r="B5" i="2"/>
  <c r="A1" i="2"/>
  <c r="B27" i="2" l="1"/>
  <c r="B8" i="2"/>
  <c r="B10" i="2" s="1"/>
  <c r="D8" i="2"/>
  <c r="D10" i="2" s="1"/>
  <c r="D16" i="2"/>
  <c r="D17" i="2" s="1"/>
  <c r="C17" i="2"/>
  <c r="C10" i="2"/>
  <c r="B17" i="2"/>
  <c r="B19" i="2" l="1"/>
  <c r="C5" i="2" l="1"/>
  <c r="C19" i="2" s="1"/>
  <c r="D5" i="2" s="1"/>
  <c r="D19" i="2" s="1"/>
</calcChain>
</file>

<file path=xl/sharedStrings.xml><?xml version="1.0" encoding="utf-8"?>
<sst xmlns="http://schemas.openxmlformats.org/spreadsheetml/2006/main" count="44" uniqueCount="32">
  <si>
    <t>Receipts</t>
  </si>
  <si>
    <t>Cash Sales</t>
  </si>
  <si>
    <t>Credit Sales</t>
  </si>
  <si>
    <t>Payments</t>
  </si>
  <si>
    <t>June</t>
  </si>
  <si>
    <t>July</t>
  </si>
  <si>
    <t>August</t>
  </si>
  <si>
    <t>September</t>
  </si>
  <si>
    <t>Cash and cash equivalents is expected to be £8,000 on 1 July.</t>
  </si>
  <si>
    <t>Sales in units are expected to be:</t>
  </si>
  <si>
    <t>The selling price per unit will be £40 but credit sales will receive a discount of 10%.</t>
  </si>
  <si>
    <t>Production units are expected to be:</t>
  </si>
  <si>
    <t>Raw material costs are £12 per unit, paid for one month after production.</t>
  </si>
  <si>
    <t>Anne Garioch</t>
  </si>
  <si>
    <t>Credit customers account for 60% of the total sales and they pay one month after purchase.</t>
  </si>
  <si>
    <t>Direct wages will be £8 per unit, paid in the same month as production.</t>
  </si>
  <si>
    <t>Fixed overheads of £20,000 will be paid each month.</t>
  </si>
  <si>
    <t>In July, Anne proposes to buy a delivery van for £15,000 on hire purchase. The business will pay 20% of the purchase price in July and the balance in equal instalments over the following 12 months.</t>
  </si>
  <si>
    <t>Raw Materials</t>
  </si>
  <si>
    <t>Wages</t>
  </si>
  <si>
    <t>Fixed Overheads</t>
  </si>
  <si>
    <t>Delivery Van</t>
  </si>
  <si>
    <t>Cash Budget of Anne Garioch for July - September Year 5</t>
  </si>
  <si>
    <t>Emma is paid a basic rate of £25 per hour and is paid double time on a Sunday. If she completes the job in less than 20 hours, she gets a bonus of £12·50 for each hour saved.</t>
  </si>
  <si>
    <t>Monday</t>
  </si>
  <si>
    <t>Wednesday</t>
  </si>
  <si>
    <t>Sunday</t>
  </si>
  <si>
    <t>hours</t>
  </si>
  <si>
    <t>Additional hours</t>
  </si>
  <si>
    <t>Total Labour Charge for Job</t>
  </si>
  <si>
    <t>Opening Balance</t>
  </si>
  <si>
    <t>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</si>
</sst>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"/>
    <numFmt numFmtId="165" formatCode="&quot;£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vertical="center" wrapText="1"/>
    </xf>
    <xf numFmtId="9" fontId="2" fillId="0" borderId="0" xfId="1" applyFont="1" applyAlignment="1">
      <alignment vertical="center"/>
    </xf>
    <xf numFmtId="0" fontId="2" fillId="0" borderId="0" xfId="0" applyFont="1" applyAlignment="1">
      <alignment horizontal="left" vertical="center" indent="4"/>
    </xf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3" fontId="2" fillId="0" borderId="5" xfId="0" applyNumberFormat="1" applyFont="1" applyBorder="1" applyAlignment="1">
      <alignment vertical="center" wrapText="1"/>
    </xf>
    <xf numFmtId="3" fontId="2" fillId="0" borderId="6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inden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1" xfId="0" applyFont="1" applyBorder="1"/>
    <xf numFmtId="1" fontId="2" fillId="0" borderId="0" xfId="0" applyNumberFormat="1" applyFont="1"/>
    <xf numFmtId="1" fontId="2" fillId="0" borderId="1" xfId="0" applyNumberFormat="1" applyFont="1" applyBorder="1"/>
    <xf numFmtId="165" fontId="2" fillId="0" borderId="0" xfId="0" applyNumberFormat="1" applyFont="1"/>
    <xf numFmtId="165" fontId="2" fillId="0" borderId="1" xfId="0" applyNumberFormat="1" applyFont="1" applyBorder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sheetPr codeName="Sheet1"/>
  <dimension ref="A1:G33"/>
  <sheetViews>
    <sheetView topLeftCell="A23" workbookViewId="0">
      <selection activeCell="E33" sqref="E33"/>
    </sheetView>
  </sheetViews>
  <sheetFormatPr defaultRowHeight="14.25" x14ac:dyDescent="0.2"/>
  <cols>
    <col min="1" max="1" width="13" style="1" customWidth="1"/>
    <col min="2" max="2" width="9.140625" style="1"/>
    <col min="3" max="3" width="10.85546875" style="1" customWidth="1"/>
    <col min="4" max="4" width="12.28515625" style="1" customWidth="1"/>
    <col min="5" max="5" width="13" style="1" customWidth="1"/>
    <col min="6" max="6" width="11.28515625" style="1" bestFit="1" customWidth="1"/>
    <col min="7" max="16384" width="9.140625" style="1"/>
  </cols>
  <sheetData>
    <row r="1" spans="1:7" ht="15" x14ac:dyDescent="0.25">
      <c r="A1" s="2" t="s">
        <v>13</v>
      </c>
    </row>
    <row r="2" spans="1:7" ht="15" x14ac:dyDescent="0.25">
      <c r="A2" s="2"/>
    </row>
    <row r="3" spans="1:7" ht="15" x14ac:dyDescent="0.25">
      <c r="A3" s="2"/>
    </row>
    <row r="4" spans="1:7" ht="29.25" customHeight="1" x14ac:dyDescent="0.2">
      <c r="A4" s="35" t="s">
        <v>8</v>
      </c>
      <c r="B4" s="35"/>
      <c r="C4" s="35"/>
      <c r="D4" s="35"/>
      <c r="E4" s="10">
        <v>8000</v>
      </c>
    </row>
    <row r="5" spans="1:7" x14ac:dyDescent="0.2">
      <c r="A5" s="17"/>
    </row>
    <row r="6" spans="1:7" ht="15" x14ac:dyDescent="0.25">
      <c r="A6" s="3" t="s">
        <v>9</v>
      </c>
      <c r="B6"/>
      <c r="C6"/>
      <c r="D6"/>
    </row>
    <row r="7" spans="1:7" ht="15" customHeight="1" thickBot="1" x14ac:dyDescent="0.3">
      <c r="A7" s="18"/>
      <c r="B7"/>
      <c r="C7"/>
      <c r="D7"/>
    </row>
    <row r="8" spans="1:7" ht="15.75" thickBot="1" x14ac:dyDescent="0.25">
      <c r="A8" s="19" t="s">
        <v>4</v>
      </c>
      <c r="B8" s="20" t="s">
        <v>5</v>
      </c>
      <c r="C8" s="20" t="s">
        <v>6</v>
      </c>
      <c r="D8" s="20" t="s">
        <v>7</v>
      </c>
    </row>
    <row r="9" spans="1:7" ht="15" thickBot="1" x14ac:dyDescent="0.25">
      <c r="A9" s="21">
        <v>2000</v>
      </c>
      <c r="B9" s="22">
        <v>2100</v>
      </c>
      <c r="C9" s="22">
        <v>2300</v>
      </c>
      <c r="D9" s="22">
        <v>2050</v>
      </c>
    </row>
    <row r="10" spans="1:7" ht="14.25" customHeight="1" x14ac:dyDescent="0.2">
      <c r="A10" s="15"/>
    </row>
    <row r="11" spans="1:7" ht="27.75" customHeight="1" x14ac:dyDescent="0.2">
      <c r="A11" s="35" t="s">
        <v>10</v>
      </c>
      <c r="B11" s="35"/>
      <c r="C11" s="35"/>
      <c r="D11" s="35"/>
      <c r="E11" s="10">
        <v>40</v>
      </c>
      <c r="F11" s="16">
        <v>0.1</v>
      </c>
      <c r="G11" s="10">
        <f>E11-(E11*F11)</f>
        <v>36</v>
      </c>
    </row>
    <row r="12" spans="1:7" x14ac:dyDescent="0.2">
      <c r="A12" s="26"/>
      <c r="B12" s="27"/>
      <c r="C12" s="27"/>
      <c r="D12" s="27"/>
      <c r="E12" s="10"/>
      <c r="F12" s="10"/>
      <c r="G12" s="10"/>
    </row>
    <row r="13" spans="1:7" ht="31.5" customHeight="1" x14ac:dyDescent="0.2">
      <c r="A13" s="35" t="s">
        <v>14</v>
      </c>
      <c r="B13" s="35"/>
      <c r="C13" s="35"/>
      <c r="D13" s="35"/>
      <c r="E13" s="16">
        <v>0.6</v>
      </c>
      <c r="F13" s="16">
        <v>0.4</v>
      </c>
      <c r="G13" s="10"/>
    </row>
    <row r="14" spans="1:7" x14ac:dyDescent="0.2">
      <c r="A14" s="14"/>
      <c r="B14" s="27"/>
      <c r="C14" s="27"/>
      <c r="D14" s="27"/>
      <c r="E14" s="10"/>
      <c r="F14" s="10"/>
      <c r="G14" s="10"/>
    </row>
    <row r="15" spans="1:7" ht="22.5" customHeight="1" x14ac:dyDescent="0.2">
      <c r="A15" s="35" t="s">
        <v>11</v>
      </c>
      <c r="B15" s="35"/>
      <c r="C15" s="35"/>
      <c r="D15" s="35"/>
      <c r="E15" s="10"/>
      <c r="F15" s="10"/>
      <c r="G15" s="10"/>
    </row>
    <row r="16" spans="1:7" ht="15.75" thickBot="1" x14ac:dyDescent="0.3">
      <c r="A16" s="24"/>
      <c r="B16"/>
      <c r="C16"/>
      <c r="D16"/>
      <c r="E16" s="10"/>
      <c r="F16" s="10"/>
      <c r="G16" s="10"/>
    </row>
    <row r="17" spans="1:7" ht="15.75" thickBot="1" x14ac:dyDescent="0.25">
      <c r="A17" s="19" t="s">
        <v>4</v>
      </c>
      <c r="B17" s="20" t="s">
        <v>5</v>
      </c>
      <c r="C17" s="20" t="s">
        <v>6</v>
      </c>
      <c r="D17" s="20" t="s">
        <v>7</v>
      </c>
      <c r="E17" s="10"/>
      <c r="F17" s="10"/>
      <c r="G17" s="10"/>
    </row>
    <row r="18" spans="1:7" ht="31.5" customHeight="1" thickBot="1" x14ac:dyDescent="0.25">
      <c r="A18" s="21">
        <v>2200</v>
      </c>
      <c r="B18" s="22">
        <v>2300</v>
      </c>
      <c r="C18" s="22">
        <v>2100</v>
      </c>
      <c r="D18" s="22">
        <v>2200</v>
      </c>
      <c r="E18" s="10"/>
      <c r="F18" s="10"/>
      <c r="G18" s="10"/>
    </row>
    <row r="19" spans="1:7" x14ac:dyDescent="0.2">
      <c r="E19" s="10"/>
      <c r="F19" s="10"/>
      <c r="G19" s="10"/>
    </row>
    <row r="20" spans="1:7" ht="42.75" customHeight="1" x14ac:dyDescent="0.2">
      <c r="A20" s="35" t="s">
        <v>12</v>
      </c>
      <c r="B20" s="35"/>
      <c r="C20" s="35"/>
      <c r="D20" s="35"/>
      <c r="E20" s="10">
        <v>12</v>
      </c>
      <c r="F20" s="10"/>
      <c r="G20" s="10"/>
    </row>
    <row r="21" spans="1:7" x14ac:dyDescent="0.2">
      <c r="A21" s="3"/>
      <c r="E21" s="10"/>
      <c r="F21" s="10"/>
      <c r="G21" s="10"/>
    </row>
    <row r="22" spans="1:7" ht="33.75" customHeight="1" x14ac:dyDescent="0.2">
      <c r="A22" s="35" t="s">
        <v>15</v>
      </c>
      <c r="B22" s="35"/>
      <c r="C22" s="35"/>
      <c r="D22" s="35"/>
      <c r="E22" s="10">
        <v>8</v>
      </c>
      <c r="F22" s="10"/>
      <c r="G22" s="10"/>
    </row>
    <row r="23" spans="1:7" x14ac:dyDescent="0.2">
      <c r="A23" s="3"/>
      <c r="E23" s="10"/>
      <c r="F23" s="10"/>
      <c r="G23" s="10"/>
    </row>
    <row r="24" spans="1:7" ht="31.5" customHeight="1" x14ac:dyDescent="0.2">
      <c r="A24" s="35" t="s">
        <v>16</v>
      </c>
      <c r="B24" s="35"/>
      <c r="C24" s="35"/>
      <c r="D24" s="35"/>
      <c r="E24" s="10">
        <v>20000</v>
      </c>
      <c r="F24" s="10"/>
      <c r="G24" s="10"/>
    </row>
    <row r="25" spans="1:7" x14ac:dyDescent="0.2">
      <c r="A25" s="23"/>
      <c r="E25" s="10"/>
      <c r="F25" s="10"/>
      <c r="G25" s="10"/>
    </row>
    <row r="26" spans="1:7" ht="71.25" customHeight="1" x14ac:dyDescent="0.2">
      <c r="A26" s="35" t="s">
        <v>17</v>
      </c>
      <c r="B26" s="35"/>
      <c r="C26" s="35"/>
      <c r="D26" s="35"/>
      <c r="E26" s="10">
        <v>15000</v>
      </c>
      <c r="F26" s="16">
        <v>0.2</v>
      </c>
      <c r="G26" s="28">
        <v>12</v>
      </c>
    </row>
    <row r="27" spans="1:7" x14ac:dyDescent="0.2">
      <c r="A27" s="14"/>
      <c r="B27" s="14"/>
      <c r="C27" s="14"/>
      <c r="D27" s="14"/>
      <c r="E27" s="10"/>
      <c r="F27" s="16"/>
      <c r="G27" s="28"/>
    </row>
    <row r="28" spans="1:7" x14ac:dyDescent="0.2">
      <c r="A28" s="14"/>
      <c r="B28" s="14"/>
      <c r="C28" s="14"/>
      <c r="D28" s="14"/>
      <c r="E28" s="10"/>
      <c r="F28" s="16"/>
      <c r="G28" s="28"/>
    </row>
    <row r="29" spans="1:7" x14ac:dyDescent="0.2">
      <c r="A29" s="25" t="s">
        <v>24</v>
      </c>
      <c r="B29" s="1">
        <v>7</v>
      </c>
      <c r="C29" s="25" t="s">
        <v>27</v>
      </c>
      <c r="D29" s="25"/>
      <c r="E29" s="10"/>
      <c r="F29" s="16"/>
      <c r="G29" s="28"/>
    </row>
    <row r="30" spans="1:7" x14ac:dyDescent="0.2">
      <c r="A30" s="1" t="s">
        <v>25</v>
      </c>
      <c r="B30" s="1">
        <v>5</v>
      </c>
      <c r="C30" s="1" t="s">
        <v>27</v>
      </c>
    </row>
    <row r="31" spans="1:7" x14ac:dyDescent="0.2">
      <c r="A31" s="1" t="s">
        <v>26</v>
      </c>
      <c r="B31" s="1">
        <v>4</v>
      </c>
      <c r="C31" s="1" t="s">
        <v>27</v>
      </c>
    </row>
    <row r="33" spans="1:7" ht="70.5" customHeight="1" x14ac:dyDescent="0.2">
      <c r="A33" s="35" t="s">
        <v>23</v>
      </c>
      <c r="B33" s="35"/>
      <c r="C33" s="35"/>
      <c r="D33" s="35"/>
      <c r="E33" s="10">
        <v>25</v>
      </c>
      <c r="F33" s="28">
        <v>20</v>
      </c>
      <c r="G33" s="29">
        <v>12.5</v>
      </c>
    </row>
  </sheetData>
  <mergeCells count="9">
    <mergeCell ref="A4:D4"/>
    <mergeCell ref="A11:D11"/>
    <mergeCell ref="A13:D13"/>
    <mergeCell ref="A15:D15"/>
    <mergeCell ref="A22:D22"/>
    <mergeCell ref="A24:D24"/>
    <mergeCell ref="A26:D26"/>
    <mergeCell ref="A33:D33"/>
    <mergeCell ref="A20:D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12C33-F1E7-434B-8409-1DA0654E0187}">
  <sheetPr codeName="Sheet2"/>
  <dimension ref="A1:E28"/>
  <sheetViews>
    <sheetView tabSelected="1" workbookViewId="0">
      <selection activeCell="C10" sqref="C10"/>
    </sheetView>
  </sheetViews>
  <sheetFormatPr defaultRowHeight="14.25" x14ac:dyDescent="0.2"/>
  <cols>
    <col min="1" max="1" width="20.5703125" style="1" customWidth="1"/>
    <col min="2" max="2" width="14.28515625" style="1" customWidth="1"/>
    <col min="3" max="3" width="13.7109375" style="1" customWidth="1"/>
    <col min="4" max="4" width="14.42578125" style="1" customWidth="1"/>
    <col min="5" max="16384" width="9.140625" style="1"/>
  </cols>
  <sheetData>
    <row r="1" spans="1:5" ht="15" x14ac:dyDescent="0.25">
      <c r="A1" s="2" t="str">
        <f>Question!A1</f>
        <v>Anne Garioch</v>
      </c>
    </row>
    <row r="3" spans="1:5" ht="15" x14ac:dyDescent="0.2">
      <c r="A3" s="36" t="s">
        <v>22</v>
      </c>
      <c r="B3" s="36"/>
      <c r="C3" s="36"/>
      <c r="D3" s="36"/>
    </row>
    <row r="4" spans="1:5" ht="15" x14ac:dyDescent="0.2">
      <c r="A4" s="4"/>
      <c r="B4" s="5" t="s">
        <v>5</v>
      </c>
      <c r="C4" s="5" t="s">
        <v>6</v>
      </c>
      <c r="D4" s="5" t="s">
        <v>7</v>
      </c>
    </row>
    <row r="5" spans="1:5" x14ac:dyDescent="0.2">
      <c r="A5" s="6" t="s">
        <v>30</v>
      </c>
      <c r="B5" s="7">
        <f>Question!E4</f>
        <v>8000</v>
      </c>
      <c r="C5" s="7">
        <f>B19</f>
        <v>17000</v>
      </c>
      <c r="D5" s="7">
        <f>C19</f>
        <v>33760</v>
      </c>
    </row>
    <row r="6" spans="1:5" ht="15" x14ac:dyDescent="0.2">
      <c r="A6" s="4" t="s">
        <v>0</v>
      </c>
      <c r="B6" s="8"/>
      <c r="C6" s="8"/>
      <c r="D6" s="9"/>
    </row>
    <row r="7" spans="1:5" x14ac:dyDescent="0.2">
      <c r="A7" s="6" t="s">
        <v>1</v>
      </c>
      <c r="B7" s="7">
        <f>Question!$F$13*Question!B9*Question!$E$11</f>
        <v>33600</v>
      </c>
      <c r="C7" s="7">
        <f>Question!$F$13*Question!C9*Question!$E$11</f>
        <v>36800</v>
      </c>
      <c r="D7" s="7">
        <f>Question!$F$13*Question!D9*Question!$E$11</f>
        <v>32800</v>
      </c>
    </row>
    <row r="8" spans="1:5" x14ac:dyDescent="0.2">
      <c r="A8" s="6" t="s">
        <v>2</v>
      </c>
      <c r="B8" s="7">
        <f>Question!$E$13*Question!A9*Question!$G$11</f>
        <v>43200</v>
      </c>
      <c r="C8" s="7">
        <f>Question!$E$13*Question!B9*Question!$G$11</f>
        <v>45360</v>
      </c>
      <c r="D8" s="7">
        <f>Question!$E$13*Question!C9*Question!$G$11</f>
        <v>49680</v>
      </c>
      <c r="E8" s="7"/>
    </row>
    <row r="9" spans="1:5" x14ac:dyDescent="0.2">
      <c r="A9" s="6"/>
      <c r="B9" s="11"/>
      <c r="C9" s="12"/>
      <c r="D9" s="11"/>
    </row>
    <row r="10" spans="1:5" x14ac:dyDescent="0.2">
      <c r="A10" s="6"/>
      <c r="B10" s="13">
        <f>SUM(B7:B9)</f>
        <v>76800</v>
      </c>
      <c r="C10" s="13">
        <f t="shared" ref="C10:D10" si="0">SUM(C7:C9)</f>
        <v>82160</v>
      </c>
      <c r="D10" s="13">
        <f t="shared" si="0"/>
        <v>82480</v>
      </c>
    </row>
    <row r="11" spans="1:5" x14ac:dyDescent="0.2">
      <c r="A11" s="6"/>
      <c r="B11" s="8"/>
      <c r="C11" s="8"/>
      <c r="D11" s="8"/>
    </row>
    <row r="12" spans="1:5" ht="15" x14ac:dyDescent="0.2">
      <c r="A12" s="4" t="s">
        <v>3</v>
      </c>
      <c r="B12" s="8"/>
      <c r="C12" s="8"/>
      <c r="D12" s="8"/>
    </row>
    <row r="13" spans="1:5" x14ac:dyDescent="0.2">
      <c r="A13" s="6" t="s">
        <v>18</v>
      </c>
      <c r="B13" s="7">
        <f>Question!$E$20*Question!A18</f>
        <v>26400</v>
      </c>
      <c r="C13" s="7">
        <f>Question!$E$20*Question!B18</f>
        <v>27600</v>
      </c>
      <c r="D13" s="7">
        <f>Question!$E$20*Question!C18</f>
        <v>25200</v>
      </c>
    </row>
    <row r="14" spans="1:5" x14ac:dyDescent="0.2">
      <c r="A14" s="6" t="s">
        <v>19</v>
      </c>
      <c r="B14" s="7">
        <f>Question!$E$22*Question!B18</f>
        <v>18400</v>
      </c>
      <c r="C14" s="7">
        <f>Question!$E$22*Question!C18</f>
        <v>16800</v>
      </c>
      <c r="D14" s="7">
        <f>Question!$E$22*Question!D18</f>
        <v>17600</v>
      </c>
    </row>
    <row r="15" spans="1:5" x14ac:dyDescent="0.2">
      <c r="A15" s="6" t="s">
        <v>20</v>
      </c>
      <c r="B15" s="7">
        <f>Question!$E$24</f>
        <v>20000</v>
      </c>
      <c r="C15" s="7">
        <f>Question!$E$24</f>
        <v>20000</v>
      </c>
      <c r="D15" s="7">
        <f>Question!$E$24</f>
        <v>20000</v>
      </c>
    </row>
    <row r="16" spans="1:5" x14ac:dyDescent="0.2">
      <c r="A16" s="6" t="s">
        <v>21</v>
      </c>
      <c r="B16" s="7">
        <f>Question!F26*Question!E26</f>
        <v>3000</v>
      </c>
      <c r="C16" s="7">
        <f>(Question!$E$26-Answer!$B$16)/Question!$G$26</f>
        <v>1000</v>
      </c>
      <c r="D16" s="7">
        <f>(Question!$E$26-Answer!$B$16)/Question!$G$26</f>
        <v>1000</v>
      </c>
    </row>
    <row r="17" spans="1:4" x14ac:dyDescent="0.2">
      <c r="A17" s="6"/>
      <c r="B17" s="13">
        <f>SUM(B13:B16)</f>
        <v>67800</v>
      </c>
      <c r="C17" s="13">
        <f>SUM(C13:C16)</f>
        <v>65400</v>
      </c>
      <c r="D17" s="13">
        <f>SUM(D13:D16)</f>
        <v>63800</v>
      </c>
    </row>
    <row r="18" spans="1:4" x14ac:dyDescent="0.2">
      <c r="A18" s="6"/>
      <c r="B18" s="7"/>
      <c r="C18" s="7"/>
      <c r="D18" s="7"/>
    </row>
    <row r="19" spans="1:4" x14ac:dyDescent="0.2">
      <c r="A19" s="6" t="s">
        <v>31</v>
      </c>
      <c r="B19" s="7">
        <f>B5+B10-B17</f>
        <v>17000</v>
      </c>
      <c r="C19" s="7">
        <f>C5+C10-C17</f>
        <v>33760</v>
      </c>
      <c r="D19" s="7">
        <f>D5+D10-D17</f>
        <v>52440</v>
      </c>
    </row>
    <row r="20" spans="1:4" x14ac:dyDescent="0.2">
      <c r="A20" s="6"/>
      <c r="B20" s="6"/>
      <c r="C20" s="6"/>
      <c r="D20" s="6"/>
    </row>
    <row r="22" spans="1:4" x14ac:dyDescent="0.2">
      <c r="A22" s="25" t="s">
        <v>24</v>
      </c>
      <c r="B22" s="1">
        <v>7</v>
      </c>
      <c r="C22" s="29">
        <f>Question!E33</f>
        <v>25</v>
      </c>
      <c r="D22" s="33">
        <f>B22*C22</f>
        <v>175</v>
      </c>
    </row>
    <row r="23" spans="1:4" x14ac:dyDescent="0.2">
      <c r="A23" s="1" t="s">
        <v>25</v>
      </c>
      <c r="B23" s="1">
        <v>5</v>
      </c>
      <c r="C23" s="29">
        <f>Question!E33</f>
        <v>25</v>
      </c>
      <c r="D23" s="33">
        <f t="shared" ref="D23:D27" si="1">B23*C23</f>
        <v>125</v>
      </c>
    </row>
    <row r="24" spans="1:4" x14ac:dyDescent="0.2">
      <c r="A24" s="1" t="s">
        <v>26</v>
      </c>
      <c r="B24" s="30">
        <v>4</v>
      </c>
      <c r="C24" s="29">
        <f>Question!E33*2</f>
        <v>50</v>
      </c>
      <c r="D24" s="33">
        <f t="shared" si="1"/>
        <v>200</v>
      </c>
    </row>
    <row r="25" spans="1:4" x14ac:dyDescent="0.2">
      <c r="B25" s="1">
        <f>SUM(B22:B24)</f>
        <v>16</v>
      </c>
      <c r="D25" s="33"/>
    </row>
    <row r="26" spans="1:4" x14ac:dyDescent="0.2">
      <c r="B26" s="32">
        <f>Question!F33</f>
        <v>20</v>
      </c>
      <c r="D26" s="33"/>
    </row>
    <row r="27" spans="1:4" x14ac:dyDescent="0.2">
      <c r="A27" s="1" t="s">
        <v>28</v>
      </c>
      <c r="B27" s="31">
        <f>B26-B25</f>
        <v>4</v>
      </c>
      <c r="C27" s="29">
        <f>Question!G33</f>
        <v>12.5</v>
      </c>
      <c r="D27" s="34">
        <f t="shared" si="1"/>
        <v>50</v>
      </c>
    </row>
    <row r="28" spans="1:4" x14ac:dyDescent="0.2">
      <c r="A28" s="1" t="s">
        <v>29</v>
      </c>
      <c r="D28" s="34">
        <f>SUM(D22:D27)</f>
        <v>550</v>
      </c>
    </row>
  </sheetData>
  <mergeCells count="1"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2022-11-24T14:07:45Z</dcterms:modified>
</cp:coreProperties>
</file>