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W:\Website\3 Web - To be uploaded\"/>
    </mc:Choice>
  </mc:AlternateContent>
  <xr:revisionPtr revIDLastSave="0" documentId="13_ncr:1_{ECA5A949-04B6-4953-AC7A-5D7E00DD6817}" xr6:coauthVersionLast="47" xr6:coauthVersionMax="47" xr10:uidLastSave="{00000000-0000-0000-0000-000000000000}"/>
  <bookViews>
    <workbookView xWindow="28680" yWindow="-120" windowWidth="29040" windowHeight="15720" xr2:uid="{00000000-000D-0000-FFFF-FFFF00000000}"/>
  </bookViews>
  <sheets>
    <sheet name="Contents" sheetId="1" r:id="rId1"/>
    <sheet name="Notes" sheetId="2" r:id="rId2"/>
    <sheet name="Table_1.1" sheetId="3" r:id="rId3"/>
    <sheet name="Table_1.2" sheetId="4" r:id="rId4"/>
    <sheet name="Table_1.3" sheetId="5" r:id="rId5"/>
    <sheet name="Table_1.4" sheetId="6" r:id="rId6"/>
    <sheet name="Table_1.5" sheetId="7" r:id="rId7"/>
    <sheet name="Table_1.6" sheetId="8" r:id="rId8"/>
    <sheet name="Table_1.7" sheetId="9" r:id="rId9"/>
    <sheet name="Table_2.1" sheetId="10" r:id="rId10"/>
    <sheet name="Table_2.2" sheetId="11" r:id="rId11"/>
    <sheet name="Table_2.3" sheetId="12" r:id="rId12"/>
    <sheet name="Table_2.4" sheetId="13" r:id="rId13"/>
    <sheet name="Table_2.5" sheetId="14" r:id="rId14"/>
    <sheet name="Table_2.6"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6" i="15" l="1"/>
  <c r="A3" i="15"/>
  <c r="A81" i="14"/>
  <c r="A3" i="14"/>
  <c r="A36" i="13"/>
  <c r="A3" i="13"/>
  <c r="A156" i="12"/>
  <c r="A3" i="12"/>
  <c r="A36" i="11"/>
  <c r="A3" i="11"/>
  <c r="A36" i="10"/>
  <c r="A3" i="10"/>
  <c r="A24" i="9"/>
  <c r="A3" i="9"/>
  <c r="A12" i="8"/>
  <c r="A3" i="8"/>
  <c r="A21" i="7"/>
  <c r="A3" i="7"/>
  <c r="A36" i="6"/>
  <c r="A3" i="6"/>
  <c r="A12" i="5"/>
  <c r="A3" i="5"/>
  <c r="A15" i="4"/>
  <c r="A3" i="4"/>
  <c r="A12" i="3"/>
  <c r="A3" i="3"/>
  <c r="A17" i="2"/>
  <c r="B15" i="2"/>
  <c r="B8" i="2"/>
  <c r="B5" i="2"/>
  <c r="A16" i="1"/>
  <c r="A15" i="1"/>
  <c r="A14" i="1"/>
  <c r="A13" i="1"/>
  <c r="A12" i="1"/>
  <c r="A11" i="1"/>
  <c r="A10" i="1"/>
  <c r="A9" i="1"/>
  <c r="A8" i="1"/>
  <c r="A7" i="1"/>
  <c r="A6" i="1"/>
  <c r="A5" i="1"/>
  <c r="A4" i="1"/>
  <c r="A3" i="1"/>
</calcChain>
</file>

<file path=xl/sharedStrings.xml><?xml version="1.0" encoding="utf-8"?>
<sst xmlns="http://schemas.openxmlformats.org/spreadsheetml/2006/main" count="1174" uniqueCount="102">
  <si>
    <t>Equalities Monitoring Report 2026 Tables</t>
  </si>
  <si>
    <t>Equalities Monitoring Report 2026 presents a summary of entries and attainment for equalities characteristics, urban / rural classification, and levels of deprivation as ranked by the Scottish Index of Multiple Deprivation (SIMD).</t>
  </si>
  <si>
    <t>Reference: 26EMR</t>
  </si>
  <si>
    <t>Release date: 4 August 2026</t>
  </si>
  <si>
    <t>Contact name: Chris Boulter</t>
  </si>
  <si>
    <t>Contact email: data.analytics@qualifications.gov.scot</t>
  </si>
  <si>
    <t>Notes accompanying this release</t>
  </si>
  <si>
    <t>This worksheet contains one table.</t>
  </si>
  <si>
    <t>Note number</t>
  </si>
  <si>
    <t>Note text</t>
  </si>
  <si>
    <t>[note 1]</t>
  </si>
  <si>
    <t>Protected characteristics data was taken from the September ‘Scottish Pupil Census’, for the relevant year, for Education Authority (EA) school candidates. This does not include: candidates attending publicly-funded special schools; candidates attending private independent schools; candidates educated outside the school education system (for example, at home); or adults attending publicly-funded secondary schools.</t>
  </si>
  <si>
    <t>[note 2]</t>
  </si>
  <si>
    <t>[note 3]</t>
  </si>
  <si>
    <t>As the Pupil Census only collect and hold data for EA schools, analyses by protected characteristics in this report are therefore based on only a subset of the total cohort. EA schools provide the majority of candidates at National 5, Higher, and Advanced Higher, but this does mean that only one of the many centre types is represented. The analyses undertaken by Qualifications Scotland on age, sex, Scottish Index of Multiple Deprivation (SIMD) and urban / rural classification is based on the full cohort of candidates.</t>
  </si>
  <si>
    <t>[note 4]</t>
  </si>
  <si>
    <t>Candidates with missing values for any of these characteristics were removed for each analysis individually. This maximised the number of candidates included in the analyses but means that the statistics report on slightly different cohorts for each of the characteristics.</t>
  </si>
  <si>
    <t>[note 5]</t>
  </si>
  <si>
    <t>[note 6]</t>
  </si>
  <si>
    <t>For urban / rural classification and SIMD analysis, candidates with postcodes that matched their centres were also excluded due to risk that this match was due to an administrative error.</t>
  </si>
  <si>
    <t>[note 7]</t>
  </si>
  <si>
    <t>Age was calculated by subtracting 31 May (of the appropriate year) from the candidate’s date of birth. This resulted in the difference in terms of days which was then divided by 365.25 to give the age in years (0.25 is added to account for leap years).</t>
  </si>
  <si>
    <t>[note 8]</t>
  </si>
  <si>
    <t>The majority of entries at National 5, Higher and Advanced Higher are from candidates aged between 15 and 18. Due to the small numbers of entries from candidates aged below 15 and above 18, there is limited equalities analysis that can be conducted on the Age characteristic due to the risk of disclosing the identities and results of individual candidates. For this reason, attainment by the Age category is not featured in this output.</t>
  </si>
  <si>
    <t>[note 9]</t>
  </si>
  <si>
    <t>National 5, Higher and Advanced Higher are treated separately. Individual candidates entered for qualifications at different levels may be included at each relevant level.</t>
  </si>
  <si>
    <t>[note 10]</t>
  </si>
  <si>
    <t>Attainment of any candidate that has not identified as Male or Female will not feature in the report due to the low numbers of candidates in the Not Known and Not Applicable categories.</t>
  </si>
  <si>
    <t>[note 11]</t>
  </si>
  <si>
    <t>Percentages are calculated using figures prior to rounding. Percentages are rounded to one decimal place with a value greater than zero and less than 0.05% marked up with the shorthand [low].</t>
  </si>
  <si>
    <t>[note 12]</t>
  </si>
  <si>
    <t>[note 13]</t>
  </si>
  <si>
    <t>We want to make our publications as useful as possible. Please let our team know using data.analytics@qualifications.gov.scot about anything that has worked particularly well for you, that you’d like us to improve, or any suggestions for future developments.</t>
  </si>
  <si>
    <t>Table 1.1: Entries by Additional Support Needs</t>
  </si>
  <si>
    <t>No shorthands are used in this table.</t>
  </si>
  <si>
    <t>Qualification</t>
  </si>
  <si>
    <t>Additional Support Needs</t>
  </si>
  <si>
    <t>Entries 2026</t>
  </si>
  <si>
    <t>Entries 2025</t>
  </si>
  <si>
    <t>Entries 2024</t>
  </si>
  <si>
    <t>Entries 2023</t>
  </si>
  <si>
    <t>Entries 2022</t>
  </si>
  <si>
    <t>National 5</t>
  </si>
  <si>
    <t>ASN</t>
  </si>
  <si>
    <t>No ASN</t>
  </si>
  <si>
    <t>Higher</t>
  </si>
  <si>
    <t>Advanced Higher</t>
  </si>
  <si>
    <t>Table 1.2: Entries by Age</t>
  </si>
  <si>
    <t>Some shorthand is used in this table, [low] for a value less than 0.05%.</t>
  </si>
  <si>
    <t>Age</t>
  </si>
  <si>
    <t>15 to 18</t>
  </si>
  <si>
    <t>Below 15</t>
  </si>
  <si>
    <t>Over 18</t>
  </si>
  <si>
    <t>[low]</t>
  </si>
  <si>
    <t>Table 1.3: Entries by Disability</t>
  </si>
  <si>
    <t>Disability</t>
  </si>
  <si>
    <t>Declared or assessed disabled</t>
  </si>
  <si>
    <t>Not declared or assessed disabled</t>
  </si>
  <si>
    <t>Table 1.4: Entries by Ethnicity</t>
  </si>
  <si>
    <t>Ethnicity</t>
  </si>
  <si>
    <t>African / Black / Caribbean</t>
  </si>
  <si>
    <t>All other categories</t>
  </si>
  <si>
    <t>Asian - Chinese</t>
  </si>
  <si>
    <t>Asian - Indian</t>
  </si>
  <si>
    <t>Asian - Other</t>
  </si>
  <si>
    <t>Asian - Pakistani</t>
  </si>
  <si>
    <t>Mixed or multiple ethnic groups</t>
  </si>
  <si>
    <t>Not Disclosed / Not known</t>
  </si>
  <si>
    <t>White - Scottish</t>
  </si>
  <si>
    <t>White - non-Scottish</t>
  </si>
  <si>
    <t>Table 1.5: Entries by Scottish Index of Multiple Deprivation Quintile</t>
  </si>
  <si>
    <t>SIMD Quintile</t>
  </si>
  <si>
    <t>SIMD 1</t>
  </si>
  <si>
    <t>SIMD 2</t>
  </si>
  <si>
    <t>SIMD 3</t>
  </si>
  <si>
    <t>SIMD 4</t>
  </si>
  <si>
    <t>SIMD 5</t>
  </si>
  <si>
    <t>Table 1.6: Entries by Sex</t>
  </si>
  <si>
    <t>Sex</t>
  </si>
  <si>
    <t>Female</t>
  </si>
  <si>
    <t>Male</t>
  </si>
  <si>
    <t>Table 1.7: Entries by Urban / Rural Classification</t>
  </si>
  <si>
    <t>Urban / Rural Classification</t>
  </si>
  <si>
    <t>Accessible Rural</t>
  </si>
  <si>
    <t>Accessible Small Towns</t>
  </si>
  <si>
    <t>Large Urban Areas</t>
  </si>
  <si>
    <t>Other Urban Areas</t>
  </si>
  <si>
    <t>Remote Rural</t>
  </si>
  <si>
    <t>Remote Small Towns</t>
  </si>
  <si>
    <t>Table 2.1: Attainment by Additional Support Needs</t>
  </si>
  <si>
    <t>Year</t>
  </si>
  <si>
    <t>A</t>
  </si>
  <si>
    <t>B</t>
  </si>
  <si>
    <t>C</t>
  </si>
  <si>
    <t>D</t>
  </si>
  <si>
    <t>No Award</t>
  </si>
  <si>
    <t>A to C</t>
  </si>
  <si>
    <t>Table 2.2: Attainment by Disability</t>
  </si>
  <si>
    <t>Table 2.3: Attainment by Ethnicity</t>
  </si>
  <si>
    <t>Table 2.4: Attainment by Sex</t>
  </si>
  <si>
    <t>Table 2.5: Attainment by Scottish Index of Multiple Deprivation Quintile</t>
  </si>
  <si>
    <t>Table 2.6: Attainment by Urban / Rural Classification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</si>
</sst>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ont>
    <font>
      <b/>
      <sz val="12"/>
      <color rgb="FF000000"/>
      <name val="Arial"/>
    </font>
    <font>
      <b/>
      <sz val="15"/>
      <color theme="3"/>
      <name val="Arial"/>
      <family val="2"/>
    </font>
    <font>
      <b/>
      <sz val="14"/>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164" fontId="0" fillId="0" borderId="0" xfId="0" applyNumberFormat="1"/>
    <xf numFmtId="0" fontId="0" fillId="0" borderId="0" xfId="0" applyAlignment="1">
      <alignment horizontal="right"/>
    </xf>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2_2_attainment_by_disability" displayName="table_2_2_attainment_by_disability" ref="A5:I35" totalsRowShown="0">
  <tableColumns count="9">
    <tableColumn id="1" xr3:uid="{00000000-0010-0000-0900-000001000000}" name="Year"/>
    <tableColumn id="2" xr3:uid="{00000000-0010-0000-0900-000002000000}" name="Qualification"/>
    <tableColumn id="3" xr3:uid="{00000000-0010-0000-0900-000003000000}" name="Disability"/>
    <tableColumn id="4" xr3:uid="{00000000-0010-0000-0900-000004000000}" name="A"/>
    <tableColumn id="5" xr3:uid="{00000000-0010-0000-0900-000005000000}" name="B"/>
    <tableColumn id="6" xr3:uid="{00000000-0010-0000-0900-000006000000}" name="C"/>
    <tableColumn id="7" xr3:uid="{00000000-0010-0000-0900-000007000000}" name="D"/>
    <tableColumn id="8" xr3:uid="{00000000-0010-0000-0900-000008000000}" name="No Award"/>
    <tableColumn id="9" xr3:uid="{00000000-0010-0000-0900-000009000000}" name="A to C"/>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2_3_attainment_by_ethnicity" displayName="table_2_3_attainment_by_ethnicity" ref="A5:I155" totalsRowShown="0">
  <tableColumns count="9">
    <tableColumn id="1" xr3:uid="{00000000-0010-0000-0A00-000001000000}" name="Year"/>
    <tableColumn id="2" xr3:uid="{00000000-0010-0000-0A00-000002000000}" name="Qualification"/>
    <tableColumn id="3" xr3:uid="{00000000-0010-0000-0A00-000003000000}" name="Ethnicity"/>
    <tableColumn id="4" xr3:uid="{00000000-0010-0000-0A00-000004000000}" name="A"/>
    <tableColumn id="5" xr3:uid="{00000000-0010-0000-0A00-000005000000}" name="B"/>
    <tableColumn id="6" xr3:uid="{00000000-0010-0000-0A00-000006000000}" name="C"/>
    <tableColumn id="7" xr3:uid="{00000000-0010-0000-0A00-000007000000}" name="D"/>
    <tableColumn id="8" xr3:uid="{00000000-0010-0000-0A00-000008000000}" name="No Award"/>
    <tableColumn id="9" xr3:uid="{00000000-0010-0000-0A00-000009000000}" name="A to C"/>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2_4_attainment_by_sex" displayName="table_2_4_attainment_by_sex" ref="A5:I35" totalsRowShown="0">
  <tableColumns count="9">
    <tableColumn id="1" xr3:uid="{00000000-0010-0000-0B00-000001000000}" name="Year"/>
    <tableColumn id="2" xr3:uid="{00000000-0010-0000-0B00-000002000000}" name="Qualification"/>
    <tableColumn id="3" xr3:uid="{00000000-0010-0000-0B00-000003000000}" name="Sex"/>
    <tableColumn id="4" xr3:uid="{00000000-0010-0000-0B00-000004000000}" name="A"/>
    <tableColumn id="5" xr3:uid="{00000000-0010-0000-0B00-000005000000}" name="B"/>
    <tableColumn id="6" xr3:uid="{00000000-0010-0000-0B00-000006000000}" name="C"/>
    <tableColumn id="7" xr3:uid="{00000000-0010-0000-0B00-000007000000}" name="D"/>
    <tableColumn id="8" xr3:uid="{00000000-0010-0000-0B00-000008000000}" name="No Award"/>
    <tableColumn id="9" xr3:uid="{00000000-0010-0000-0B00-000009000000}" name="A to C"/>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2_5_attainment_by_scottish_index_of_multiple_deprivation_quintile" displayName="table_2_5_attainment_by_scottish_index_of_multiple_deprivation_quintile" ref="A5:I80" totalsRowShown="0">
  <tableColumns count="9">
    <tableColumn id="1" xr3:uid="{00000000-0010-0000-0C00-000001000000}" name="Year"/>
    <tableColumn id="2" xr3:uid="{00000000-0010-0000-0C00-000002000000}" name="Qualification"/>
    <tableColumn id="3" xr3:uid="{00000000-0010-0000-0C00-000003000000}" name="SIMD Quintile"/>
    <tableColumn id="4" xr3:uid="{00000000-0010-0000-0C00-000004000000}" name="A"/>
    <tableColumn id="5" xr3:uid="{00000000-0010-0000-0C00-000005000000}" name="B"/>
    <tableColumn id="6" xr3:uid="{00000000-0010-0000-0C00-000006000000}" name="C"/>
    <tableColumn id="7" xr3:uid="{00000000-0010-0000-0C00-000007000000}" name="D"/>
    <tableColumn id="8" xr3:uid="{00000000-0010-0000-0C00-000008000000}" name="No Award"/>
    <tableColumn id="9" xr3:uid="{00000000-0010-0000-0C00-000009000000}" name="A to C"/>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2_6_attainment_by_urban_rural_classification" displayName="table_2_6_attainment_by_urban_rural_classification" ref="A5:I95" totalsRowShown="0">
  <tableColumns count="9">
    <tableColumn id="1" xr3:uid="{00000000-0010-0000-0D00-000001000000}" name="Year"/>
    <tableColumn id="2" xr3:uid="{00000000-0010-0000-0D00-000002000000}" name="Qualification"/>
    <tableColumn id="3" xr3:uid="{00000000-0010-0000-0D00-000003000000}" name="Urban / Rural Classification"/>
    <tableColumn id="4" xr3:uid="{00000000-0010-0000-0D00-000004000000}" name="A"/>
    <tableColumn id="5" xr3:uid="{00000000-0010-0000-0D00-000005000000}" name="B"/>
    <tableColumn id="6" xr3:uid="{00000000-0010-0000-0D00-000006000000}" name="C"/>
    <tableColumn id="7" xr3:uid="{00000000-0010-0000-0D00-000007000000}" name="D"/>
    <tableColumn id="8" xr3:uid="{00000000-0010-0000-0D00-000008000000}" name="No Award"/>
    <tableColumn id="9" xr3:uid="{00000000-0010-0000-0D00-000009000000}" name="A to C"/>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1_entries_by_additional_support_needs" displayName="table_1_1_entries_by_additional_support_needs" ref="A5:G11" totalsRowShown="0">
  <tableColumns count="7">
    <tableColumn id="1" xr3:uid="{00000000-0010-0000-0100-000001000000}" name="Qualification"/>
    <tableColumn id="2" xr3:uid="{00000000-0010-0000-0100-000002000000}" name="Additional Support Needs"/>
    <tableColumn id="3" xr3:uid="{00000000-0010-0000-0100-000003000000}" name="Entries 2026"/>
    <tableColumn id="4" xr3:uid="{00000000-0010-0000-0100-000004000000}" name="Entries 2025"/>
    <tableColumn id="5" xr3:uid="{00000000-0010-0000-0100-000005000000}" name="Entries 2024"/>
    <tableColumn id="6" xr3:uid="{00000000-0010-0000-0100-000006000000}" name="Entries 2023"/>
    <tableColumn id="7" xr3:uid="{00000000-0010-0000-0100-000007000000}" name="Entries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1_2_entries_by_age" displayName="table_1_2_entries_by_age" ref="A5:G14" totalsRowShown="0">
  <tableColumns count="7">
    <tableColumn id="1" xr3:uid="{00000000-0010-0000-0200-000001000000}" name="Qualification"/>
    <tableColumn id="2" xr3:uid="{00000000-0010-0000-0200-000002000000}" name="Age"/>
    <tableColumn id="3" xr3:uid="{00000000-0010-0000-0200-000003000000}" name="Entries 2026"/>
    <tableColumn id="4" xr3:uid="{00000000-0010-0000-0200-000004000000}" name="Entries 2025"/>
    <tableColumn id="5" xr3:uid="{00000000-0010-0000-0200-000005000000}" name="Entries 2024"/>
    <tableColumn id="6" xr3:uid="{00000000-0010-0000-0200-000006000000}" name="Entries 2023"/>
    <tableColumn id="7" xr3:uid="{00000000-0010-0000-0200-000007000000}" name="Entries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1_3_entries_by_disability" displayName="table_1_3_entries_by_disability" ref="A5:G11" totalsRowShown="0">
  <tableColumns count="7">
    <tableColumn id="1" xr3:uid="{00000000-0010-0000-0300-000001000000}" name="Qualification"/>
    <tableColumn id="2" xr3:uid="{00000000-0010-0000-0300-000002000000}" name="Disability"/>
    <tableColumn id="3" xr3:uid="{00000000-0010-0000-0300-000003000000}" name="Entries 2026"/>
    <tableColumn id="4" xr3:uid="{00000000-0010-0000-0300-000004000000}" name="Entries 2025"/>
    <tableColumn id="5" xr3:uid="{00000000-0010-0000-0300-000005000000}" name="Entries 2024"/>
    <tableColumn id="6" xr3:uid="{00000000-0010-0000-0300-000006000000}" name="Entries 2023"/>
    <tableColumn id="7" xr3:uid="{00000000-0010-0000-0300-000007000000}" name="Entries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1_4_entries_by_ethnicity" displayName="table_1_4_entries_by_ethnicity" ref="A5:G35" totalsRowShown="0">
  <tableColumns count="7">
    <tableColumn id="1" xr3:uid="{00000000-0010-0000-0400-000001000000}" name="Qualification"/>
    <tableColumn id="2" xr3:uid="{00000000-0010-0000-0400-000002000000}" name="Ethnicity"/>
    <tableColumn id="3" xr3:uid="{00000000-0010-0000-0400-000003000000}" name="Entries 2026"/>
    <tableColumn id="4" xr3:uid="{00000000-0010-0000-0400-000004000000}" name="Entries 2025"/>
    <tableColumn id="5" xr3:uid="{00000000-0010-0000-0400-000005000000}" name="Entries 2024"/>
    <tableColumn id="6" xr3:uid="{00000000-0010-0000-0400-000006000000}" name="Entries 2023"/>
    <tableColumn id="7" xr3:uid="{00000000-0010-0000-0400-000007000000}" name="Entries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1_5_entries_by_scottish_index_of_multiple_deprivation_quintile" displayName="table_1_5_entries_by_scottish_index_of_multiple_deprivation_quintile" ref="A5:G20" totalsRowShown="0">
  <tableColumns count="7">
    <tableColumn id="1" xr3:uid="{00000000-0010-0000-0500-000001000000}" name="Qualification"/>
    <tableColumn id="2" xr3:uid="{00000000-0010-0000-0500-000002000000}" name="SIMD Quintile"/>
    <tableColumn id="3" xr3:uid="{00000000-0010-0000-0500-000003000000}" name="Entries 2026"/>
    <tableColumn id="4" xr3:uid="{00000000-0010-0000-0500-000004000000}" name="Entries 2025"/>
    <tableColumn id="5" xr3:uid="{00000000-0010-0000-0500-000005000000}" name="Entries 2024"/>
    <tableColumn id="6" xr3:uid="{00000000-0010-0000-0500-000006000000}" name="Entries 2023"/>
    <tableColumn id="7" xr3:uid="{00000000-0010-0000-0500-000007000000}" name="Entries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1_6_entries_by_sex" displayName="table_1_6_entries_by_sex" ref="A5:G11" totalsRowShown="0">
  <tableColumns count="7">
    <tableColumn id="1" xr3:uid="{00000000-0010-0000-0600-000001000000}" name="Qualification"/>
    <tableColumn id="2" xr3:uid="{00000000-0010-0000-0600-000002000000}" name="Sex"/>
    <tableColumn id="3" xr3:uid="{00000000-0010-0000-0600-000003000000}" name="Entries 2026"/>
    <tableColumn id="4" xr3:uid="{00000000-0010-0000-0600-000004000000}" name="Entries 2025"/>
    <tableColumn id="5" xr3:uid="{00000000-0010-0000-0600-000005000000}" name="Entries 2024"/>
    <tableColumn id="6" xr3:uid="{00000000-0010-0000-0600-000006000000}" name="Entries 2023"/>
    <tableColumn id="7" xr3:uid="{00000000-0010-0000-0600-000007000000}" name="Entries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1_7_entries_by_urban_rural_classification" displayName="table_1_7_entries_by_urban_rural_classification" ref="A5:G23" totalsRowShown="0">
  <tableColumns count="7">
    <tableColumn id="1" xr3:uid="{00000000-0010-0000-0700-000001000000}" name="Qualification"/>
    <tableColumn id="2" xr3:uid="{00000000-0010-0000-0700-000002000000}" name="Urban / Rural Classification"/>
    <tableColumn id="3" xr3:uid="{00000000-0010-0000-0700-000003000000}" name="Entries 2026"/>
    <tableColumn id="4" xr3:uid="{00000000-0010-0000-0700-000004000000}" name="Entries 2025"/>
    <tableColumn id="5" xr3:uid="{00000000-0010-0000-0700-000005000000}" name="Entries 2024"/>
    <tableColumn id="6" xr3:uid="{00000000-0010-0000-0700-000006000000}" name="Entries 2023"/>
    <tableColumn id="7" xr3:uid="{00000000-0010-0000-0700-000007000000}" name="Entries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2_1_attainment_by_additional_support_needs" displayName="table_2_1_attainment_by_additional_support_needs" ref="A5:I35" totalsRowShown="0">
  <tableColumns count="9">
    <tableColumn id="1" xr3:uid="{00000000-0010-0000-0800-000001000000}" name="Year"/>
    <tableColumn id="2" xr3:uid="{00000000-0010-0000-0800-000002000000}" name="Qualification"/>
    <tableColumn id="3" xr3:uid="{00000000-0010-0000-0800-000003000000}" name="Additional Support Needs"/>
    <tableColumn id="4" xr3:uid="{00000000-0010-0000-0800-000004000000}" name="A"/>
    <tableColumn id="5" xr3:uid="{00000000-0010-0000-0800-000005000000}" name="B"/>
    <tableColumn id="6" xr3:uid="{00000000-0010-0000-0800-000006000000}" name="C"/>
    <tableColumn id="7" xr3:uid="{00000000-0010-0000-0800-000007000000}" name="D"/>
    <tableColumn id="8" xr3:uid="{00000000-0010-0000-0800-000008000000}" name="No Award"/>
    <tableColumn id="9" xr3:uid="{00000000-0010-0000-0800-000009000000}" name="A to C"/>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tabSelected="1" workbookViewId="0"/>
  </sheetViews>
  <sheetFormatPr defaultRowHeight="15" x14ac:dyDescent="0.2"/>
  <cols>
    <col min="1" max="1" width="70.5546875" bestFit="1" customWidth="1"/>
  </cols>
  <sheetData>
    <row r="1" spans="1:1" ht="30" customHeight="1" x14ac:dyDescent="0.2">
      <c r="A1" s="9" t="s">
        <v>0</v>
      </c>
    </row>
    <row r="2" spans="1:1" ht="45" x14ac:dyDescent="0.2">
      <c r="A2" s="1" t="s">
        <v>1</v>
      </c>
    </row>
    <row r="3" spans="1:1" ht="30" customHeight="1" x14ac:dyDescent="0.2">
      <c r="A3" s="2" t="str">
        <f>HYPERLINK("#'Notes'!A1", "Notes accompanying this release")</f>
        <v>Notes accompanying this release</v>
      </c>
    </row>
    <row r="4" spans="1:1" ht="30" customHeight="1" x14ac:dyDescent="0.2">
      <c r="A4" s="2" t="str">
        <f>HYPERLINK("#'Table_1.1'!A1", "Table 1.1: Entries by Additional Support Needs")</f>
        <v>Table 1.1: Entries by Additional Support Needs</v>
      </c>
    </row>
    <row r="5" spans="1:1" x14ac:dyDescent="0.2">
      <c r="A5" s="2" t="str">
        <f>HYPERLINK("#'Table_1.2'!A1", "Table 1.2: Entries by Age")</f>
        <v>Table 1.2: Entries by Age</v>
      </c>
    </row>
    <row r="6" spans="1:1" x14ac:dyDescent="0.2">
      <c r="A6" s="2" t="str">
        <f>HYPERLINK("#'Table_1.3'!A1", "Table 1.3: Entries by Disability")</f>
        <v>Table 1.3: Entries by Disability</v>
      </c>
    </row>
    <row r="7" spans="1:1" x14ac:dyDescent="0.2">
      <c r="A7" s="2" t="str">
        <f>HYPERLINK("#'Table_1.4'!A1", "Table 1.4: Entries by Ethnicity")</f>
        <v>Table 1.4: Entries by Ethnicity</v>
      </c>
    </row>
    <row r="8" spans="1:1" x14ac:dyDescent="0.2">
      <c r="A8" s="2" t="str">
        <f>HYPERLINK("#'Table_1.5'!A1", "Table 1.5: Entries by Scottish Index of Multiple Deprivation Quintile")</f>
        <v>Table 1.5: Entries by Scottish Index of Multiple Deprivation Quintile</v>
      </c>
    </row>
    <row r="9" spans="1:1" x14ac:dyDescent="0.2">
      <c r="A9" s="2" t="str">
        <f>HYPERLINK("#'Table_1.6'!A1", "Table 1.6: Entries by Sex")</f>
        <v>Table 1.6: Entries by Sex</v>
      </c>
    </row>
    <row r="10" spans="1:1" x14ac:dyDescent="0.2">
      <c r="A10" s="2" t="str">
        <f>HYPERLINK("#'Table_1.7'!A1", "Table 1.7: Entries by Urban / Rural Classification")</f>
        <v>Table 1.7: Entries by Urban / Rural Classification</v>
      </c>
    </row>
    <row r="11" spans="1:1" x14ac:dyDescent="0.2">
      <c r="A11" s="2" t="str">
        <f>HYPERLINK("#'Table_2.1'!A1", "Table 2.1: Attainment by Additional Support Needs")</f>
        <v>Table 2.1: Attainment by Additional Support Needs</v>
      </c>
    </row>
    <row r="12" spans="1:1" x14ac:dyDescent="0.2">
      <c r="A12" s="2" t="str">
        <f>HYPERLINK("#'Table_2.2'!A1", "Table 2.2: Attainment by Disability")</f>
        <v>Table 2.2: Attainment by Disability</v>
      </c>
    </row>
    <row r="13" spans="1:1" x14ac:dyDescent="0.2">
      <c r="A13" s="2" t="str">
        <f>HYPERLINK("#'Table_2.3'!A1", "Table 2.3: Attainment by Ethnicity")</f>
        <v>Table 2.3: Attainment by Ethnicity</v>
      </c>
    </row>
    <row r="14" spans="1:1" x14ac:dyDescent="0.2">
      <c r="A14" s="2" t="str">
        <f>HYPERLINK("#'Table_2.4'!A1", "Table 2.4: Attainment by Sex")</f>
        <v>Table 2.4: Attainment by Sex</v>
      </c>
    </row>
    <row r="15" spans="1:1" x14ac:dyDescent="0.2">
      <c r="A15" s="2" t="str">
        <f>HYPERLINK("#'Table_2.5'!A1", "Table 2.5: Attainment by Scottish Index of Multiple Deprivation Quintile")</f>
        <v>Table 2.5: Attainment by Scottish Index of Multiple Deprivation Quintile</v>
      </c>
    </row>
    <row r="16" spans="1:1" x14ac:dyDescent="0.2">
      <c r="A16" s="2" t="str">
        <f>HYPERLINK("#'Table_2.6'!A1", "Table 2.6: Attainment by Urban / Rural Classification")</f>
        <v>Table 2.6: Attainment by Urban / Rural Classification</v>
      </c>
    </row>
    <row r="17" spans="1:1" ht="30" customHeight="1" x14ac:dyDescent="0.2">
      <c r="A17" t="s">
        <v>2</v>
      </c>
    </row>
    <row r="18" spans="1:1" x14ac:dyDescent="0.2">
      <c r="A18" t="s">
        <v>3</v>
      </c>
    </row>
    <row r="19" spans="1:1" x14ac:dyDescent="0.2">
      <c r="A19" t="s">
        <v>4</v>
      </c>
    </row>
    <row r="20" spans="1:1" x14ac:dyDescent="0.2">
      <c r="A20"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6"/>
  <sheetViews>
    <sheetView workbookViewId="0"/>
  </sheetViews>
  <sheetFormatPr defaultRowHeight="15" x14ac:dyDescent="0.2"/>
  <cols>
    <col min="1" max="1" width="5.5546875" bestFit="1" customWidth="1"/>
    <col min="2" max="2" width="16.5546875" bestFit="1" customWidth="1"/>
    <col min="3" max="3" width="25.5546875" bestFit="1" customWidth="1"/>
    <col min="4" max="7" width="6.5546875" bestFit="1" customWidth="1"/>
    <col min="8" max="8" width="9.5546875" bestFit="1" customWidth="1"/>
    <col min="9" max="9" width="7.5546875" bestFit="1" customWidth="1"/>
  </cols>
  <sheetData>
    <row r="1" spans="1:9" ht="30" customHeight="1" x14ac:dyDescent="0.2">
      <c r="A1" s="9" t="s">
        <v>89</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34</v>
      </c>
    </row>
    <row r="5" spans="1:9" ht="15.75" x14ac:dyDescent="0.25">
      <c r="A5" s="3" t="s">
        <v>90</v>
      </c>
      <c r="B5" s="3" t="s">
        <v>35</v>
      </c>
      <c r="C5" s="3" t="s">
        <v>36</v>
      </c>
      <c r="D5" s="3" t="s">
        <v>91</v>
      </c>
      <c r="E5" s="3" t="s">
        <v>92</v>
      </c>
      <c r="F5" s="3" t="s">
        <v>93</v>
      </c>
      <c r="G5" s="3" t="s">
        <v>94</v>
      </c>
      <c r="H5" s="3" t="s">
        <v>95</v>
      </c>
      <c r="I5" s="3" t="s">
        <v>96</v>
      </c>
    </row>
    <row r="6" spans="1:9" x14ac:dyDescent="0.2">
      <c r="A6">
        <v>2026</v>
      </c>
      <c r="B6" t="s">
        <v>42</v>
      </c>
      <c r="C6" t="s">
        <v>43</v>
      </c>
      <c r="D6" s="7">
        <v>0.30299999999999999</v>
      </c>
      <c r="E6" s="7">
        <v>0.23599999999999999</v>
      </c>
      <c r="F6" s="7">
        <v>0.193</v>
      </c>
      <c r="G6" s="7">
        <v>0.13200000000000001</v>
      </c>
      <c r="H6" s="7">
        <v>0.13700000000000001</v>
      </c>
      <c r="I6" s="7">
        <v>0.73099999999999998</v>
      </c>
    </row>
    <row r="7" spans="1:9" x14ac:dyDescent="0.2">
      <c r="A7">
        <v>2026</v>
      </c>
      <c r="B7" t="s">
        <v>42</v>
      </c>
      <c r="C7" t="s">
        <v>44</v>
      </c>
      <c r="D7" s="7">
        <v>0.442</v>
      </c>
      <c r="E7" s="7">
        <v>0.22700000000000001</v>
      </c>
      <c r="F7" s="7">
        <v>0.152</v>
      </c>
      <c r="G7" s="7">
        <v>9.5000000000000001E-2</v>
      </c>
      <c r="H7" s="7">
        <v>8.5000000000000006E-2</v>
      </c>
      <c r="I7" s="7">
        <v>0.82</v>
      </c>
    </row>
    <row r="8" spans="1:9" x14ac:dyDescent="0.2">
      <c r="A8">
        <v>2025</v>
      </c>
      <c r="B8" t="s">
        <v>42</v>
      </c>
      <c r="C8" t="s">
        <v>43</v>
      </c>
      <c r="D8" s="7">
        <v>0.29499999999999998</v>
      </c>
      <c r="E8" s="7">
        <v>0.22900000000000001</v>
      </c>
      <c r="F8" s="7">
        <v>0.19700000000000001</v>
      </c>
      <c r="G8" s="7">
        <v>0.14000000000000001</v>
      </c>
      <c r="H8" s="7">
        <v>0.13900000000000001</v>
      </c>
      <c r="I8" s="7">
        <v>0.72099999999999997</v>
      </c>
    </row>
    <row r="9" spans="1:9" x14ac:dyDescent="0.2">
      <c r="A9">
        <v>2025</v>
      </c>
      <c r="B9" t="s">
        <v>42</v>
      </c>
      <c r="C9" t="s">
        <v>44</v>
      </c>
      <c r="D9" s="7">
        <v>0.42099999999999999</v>
      </c>
      <c r="E9" s="7">
        <v>0.22800000000000001</v>
      </c>
      <c r="F9" s="7">
        <v>0.159</v>
      </c>
      <c r="G9" s="7">
        <v>0.10299999999999999</v>
      </c>
      <c r="H9" s="7">
        <v>8.8999999999999996E-2</v>
      </c>
      <c r="I9" s="7">
        <v>0.80800000000000005</v>
      </c>
    </row>
    <row r="10" spans="1:9" x14ac:dyDescent="0.2">
      <c r="A10">
        <v>2024</v>
      </c>
      <c r="B10" t="s">
        <v>42</v>
      </c>
      <c r="C10" t="s">
        <v>43</v>
      </c>
      <c r="D10" s="7">
        <v>0.27600000000000002</v>
      </c>
      <c r="E10" s="7">
        <v>0.221</v>
      </c>
      <c r="F10" s="7">
        <v>0.20599999999999999</v>
      </c>
      <c r="G10" s="7">
        <v>0.14799999999999999</v>
      </c>
      <c r="H10" s="7">
        <v>0.14799999999999999</v>
      </c>
      <c r="I10" s="7">
        <v>0.70399999999999996</v>
      </c>
    </row>
    <row r="11" spans="1:9" x14ac:dyDescent="0.2">
      <c r="A11">
        <v>2024</v>
      </c>
      <c r="B11" t="s">
        <v>42</v>
      </c>
      <c r="C11" t="s">
        <v>44</v>
      </c>
      <c r="D11" s="7">
        <v>0.40500000000000003</v>
      </c>
      <c r="E11" s="7">
        <v>0.222</v>
      </c>
      <c r="F11" s="7">
        <v>0.16700000000000001</v>
      </c>
      <c r="G11" s="7">
        <v>0.109</v>
      </c>
      <c r="H11" s="7">
        <v>9.6000000000000002E-2</v>
      </c>
      <c r="I11" s="7">
        <v>0.79400000000000004</v>
      </c>
    </row>
    <row r="12" spans="1:9" x14ac:dyDescent="0.2">
      <c r="A12">
        <v>2023</v>
      </c>
      <c r="B12" t="s">
        <v>42</v>
      </c>
      <c r="C12" t="s">
        <v>43</v>
      </c>
      <c r="D12" s="7">
        <v>0.28399999999999997</v>
      </c>
      <c r="E12" s="7">
        <v>0.22700000000000001</v>
      </c>
      <c r="F12" s="7">
        <v>0.20899999999999999</v>
      </c>
      <c r="G12" s="7">
        <v>0.14799999999999999</v>
      </c>
      <c r="H12" s="7">
        <v>0.13300000000000001</v>
      </c>
      <c r="I12" s="7">
        <v>0.72</v>
      </c>
    </row>
    <row r="13" spans="1:9" x14ac:dyDescent="0.2">
      <c r="A13">
        <v>2023</v>
      </c>
      <c r="B13" t="s">
        <v>42</v>
      </c>
      <c r="C13" t="s">
        <v>44</v>
      </c>
      <c r="D13" s="7">
        <v>0.40699999999999997</v>
      </c>
      <c r="E13" s="7">
        <v>0.22700000000000001</v>
      </c>
      <c r="F13" s="7">
        <v>0.17199999999999999</v>
      </c>
      <c r="G13" s="7">
        <v>0.11</v>
      </c>
      <c r="H13" s="7">
        <v>8.4000000000000005E-2</v>
      </c>
      <c r="I13" s="7">
        <v>0.80600000000000005</v>
      </c>
    </row>
    <row r="14" spans="1:9" x14ac:dyDescent="0.2">
      <c r="A14">
        <v>2022</v>
      </c>
      <c r="B14" t="s">
        <v>42</v>
      </c>
      <c r="C14" t="s">
        <v>43</v>
      </c>
      <c r="D14" s="7">
        <v>0.29299999999999998</v>
      </c>
      <c r="E14" s="7">
        <v>0.23599999999999999</v>
      </c>
      <c r="F14" s="7">
        <v>0.21199999999999999</v>
      </c>
      <c r="G14" s="7">
        <v>0.14599999999999999</v>
      </c>
      <c r="H14" s="7">
        <v>0.113</v>
      </c>
      <c r="I14" s="7">
        <v>0.74099999999999999</v>
      </c>
    </row>
    <row r="15" spans="1:9" x14ac:dyDescent="0.2">
      <c r="A15">
        <v>2022</v>
      </c>
      <c r="B15" t="s">
        <v>42</v>
      </c>
      <c r="C15" t="s">
        <v>44</v>
      </c>
      <c r="D15" s="7">
        <v>0.42199999999999999</v>
      </c>
      <c r="E15" s="7">
        <v>0.23400000000000001</v>
      </c>
      <c r="F15" s="7">
        <v>0.16900000000000001</v>
      </c>
      <c r="G15" s="7">
        <v>0.105</v>
      </c>
      <c r="H15" s="7">
        <v>7.0000000000000007E-2</v>
      </c>
      <c r="I15" s="7">
        <v>0.82499999999999996</v>
      </c>
    </row>
    <row r="16" spans="1:9" x14ac:dyDescent="0.2">
      <c r="A16">
        <v>2026</v>
      </c>
      <c r="B16" t="s">
        <v>45</v>
      </c>
      <c r="C16" t="s">
        <v>43</v>
      </c>
      <c r="D16" s="7">
        <v>0.249</v>
      </c>
      <c r="E16" s="7">
        <v>0.23799999999999999</v>
      </c>
      <c r="F16" s="7">
        <v>0.23100000000000001</v>
      </c>
      <c r="G16" s="7">
        <v>0.16500000000000001</v>
      </c>
      <c r="H16" s="7">
        <v>0.11700000000000001</v>
      </c>
      <c r="I16" s="7">
        <v>0.71899999999999997</v>
      </c>
    </row>
    <row r="17" spans="1:9" x14ac:dyDescent="0.2">
      <c r="A17">
        <v>2026</v>
      </c>
      <c r="B17" t="s">
        <v>45</v>
      </c>
      <c r="C17" t="s">
        <v>44</v>
      </c>
      <c r="D17" s="7">
        <v>0.315</v>
      </c>
      <c r="E17" s="7">
        <v>0.254</v>
      </c>
      <c r="F17" s="7">
        <v>0.21199999999999999</v>
      </c>
      <c r="G17" s="7">
        <v>0.13200000000000001</v>
      </c>
      <c r="H17" s="7">
        <v>8.6999999999999994E-2</v>
      </c>
      <c r="I17" s="7">
        <v>0.78</v>
      </c>
    </row>
    <row r="18" spans="1:9" x14ac:dyDescent="0.2">
      <c r="A18">
        <v>2025</v>
      </c>
      <c r="B18" t="s">
        <v>45</v>
      </c>
      <c r="C18" t="s">
        <v>43</v>
      </c>
      <c r="D18" s="7">
        <v>0.24399999999999999</v>
      </c>
      <c r="E18" s="7">
        <v>0.23400000000000001</v>
      </c>
      <c r="F18" s="7">
        <v>0.22900000000000001</v>
      </c>
      <c r="G18" s="7">
        <v>0.16700000000000001</v>
      </c>
      <c r="H18" s="7">
        <v>0.126</v>
      </c>
      <c r="I18" s="7">
        <v>0.70699999999999996</v>
      </c>
    </row>
    <row r="19" spans="1:9" x14ac:dyDescent="0.2">
      <c r="A19">
        <v>2025</v>
      </c>
      <c r="B19" t="s">
        <v>45</v>
      </c>
      <c r="C19" t="s">
        <v>44</v>
      </c>
      <c r="D19" s="7">
        <v>0.311</v>
      </c>
      <c r="E19" s="7">
        <v>0.249</v>
      </c>
      <c r="F19" s="7">
        <v>0.20899999999999999</v>
      </c>
      <c r="G19" s="7">
        <v>0.13600000000000001</v>
      </c>
      <c r="H19" s="7">
        <v>9.5000000000000001E-2</v>
      </c>
      <c r="I19" s="7">
        <v>0.76900000000000002</v>
      </c>
    </row>
    <row r="20" spans="1:9" x14ac:dyDescent="0.2">
      <c r="A20">
        <v>2024</v>
      </c>
      <c r="B20" t="s">
        <v>45</v>
      </c>
      <c r="C20" t="s">
        <v>43</v>
      </c>
      <c r="D20" s="7">
        <v>0.23200000000000001</v>
      </c>
      <c r="E20" s="7">
        <v>0.223</v>
      </c>
      <c r="F20" s="7">
        <v>0.23499999999999999</v>
      </c>
      <c r="G20" s="7">
        <v>0.17699999999999999</v>
      </c>
      <c r="H20" s="7">
        <v>0.13300000000000001</v>
      </c>
      <c r="I20" s="7">
        <v>0.69</v>
      </c>
    </row>
    <row r="21" spans="1:9" x14ac:dyDescent="0.2">
      <c r="A21">
        <v>2024</v>
      </c>
      <c r="B21" t="s">
        <v>45</v>
      </c>
      <c r="C21" t="s">
        <v>44</v>
      </c>
      <c r="D21" s="7">
        <v>0.30299999999999999</v>
      </c>
      <c r="E21" s="7">
        <v>0.24199999999999999</v>
      </c>
      <c r="F21" s="7">
        <v>0.21199999999999999</v>
      </c>
      <c r="G21" s="7">
        <v>0.14299999999999999</v>
      </c>
      <c r="H21" s="7">
        <v>0.1</v>
      </c>
      <c r="I21" s="7">
        <v>0.75700000000000001</v>
      </c>
    </row>
    <row r="22" spans="1:9" x14ac:dyDescent="0.2">
      <c r="A22">
        <v>2023</v>
      </c>
      <c r="B22" t="s">
        <v>45</v>
      </c>
      <c r="C22" t="s">
        <v>43</v>
      </c>
      <c r="D22" s="7">
        <v>0.247</v>
      </c>
      <c r="E22" s="7">
        <v>0.23400000000000001</v>
      </c>
      <c r="F22" s="7">
        <v>0.22900000000000001</v>
      </c>
      <c r="G22" s="7">
        <v>0.16800000000000001</v>
      </c>
      <c r="H22" s="7">
        <v>0.122</v>
      </c>
      <c r="I22" s="7">
        <v>0.71</v>
      </c>
    </row>
    <row r="23" spans="1:9" x14ac:dyDescent="0.2">
      <c r="A23">
        <v>2023</v>
      </c>
      <c r="B23" t="s">
        <v>45</v>
      </c>
      <c r="C23" t="s">
        <v>44</v>
      </c>
      <c r="D23" s="7">
        <v>0.32900000000000001</v>
      </c>
      <c r="E23" s="7">
        <v>0.247</v>
      </c>
      <c r="F23" s="7">
        <v>0.20200000000000001</v>
      </c>
      <c r="G23" s="7">
        <v>0.13100000000000001</v>
      </c>
      <c r="H23" s="7">
        <v>9.0999999999999998E-2</v>
      </c>
      <c r="I23" s="7">
        <v>0.77800000000000002</v>
      </c>
    </row>
    <row r="24" spans="1:9" x14ac:dyDescent="0.2">
      <c r="A24">
        <v>2022</v>
      </c>
      <c r="B24" t="s">
        <v>45</v>
      </c>
      <c r="C24" t="s">
        <v>43</v>
      </c>
      <c r="D24" s="7">
        <v>0.26</v>
      </c>
      <c r="E24" s="7">
        <v>0.24</v>
      </c>
      <c r="F24" s="7">
        <v>0.22700000000000001</v>
      </c>
      <c r="G24" s="7">
        <v>0.16</v>
      </c>
      <c r="H24" s="7">
        <v>0.112</v>
      </c>
      <c r="I24" s="7">
        <v>0.72799999999999998</v>
      </c>
    </row>
    <row r="25" spans="1:9" x14ac:dyDescent="0.2">
      <c r="A25">
        <v>2022</v>
      </c>
      <c r="B25" t="s">
        <v>45</v>
      </c>
      <c r="C25" t="s">
        <v>44</v>
      </c>
      <c r="D25" s="7">
        <v>0.35099999999999998</v>
      </c>
      <c r="E25" s="7">
        <v>0.247</v>
      </c>
      <c r="F25" s="7">
        <v>0.19900000000000001</v>
      </c>
      <c r="G25" s="7">
        <v>0.122</v>
      </c>
      <c r="H25" s="7">
        <v>8.2000000000000003E-2</v>
      </c>
      <c r="I25" s="7">
        <v>0.79600000000000004</v>
      </c>
    </row>
    <row r="26" spans="1:9" x14ac:dyDescent="0.2">
      <c r="A26">
        <v>2026</v>
      </c>
      <c r="B26" t="s">
        <v>46</v>
      </c>
      <c r="C26" t="s">
        <v>43</v>
      </c>
      <c r="D26" s="7">
        <v>0.251</v>
      </c>
      <c r="E26" s="7">
        <v>0.24399999999999999</v>
      </c>
      <c r="F26" s="7">
        <v>0.249</v>
      </c>
      <c r="G26" s="7">
        <v>0.151</v>
      </c>
      <c r="H26" s="7">
        <v>0.105</v>
      </c>
      <c r="I26" s="7">
        <v>0.74399999999999999</v>
      </c>
    </row>
    <row r="27" spans="1:9" x14ac:dyDescent="0.2">
      <c r="A27">
        <v>2026</v>
      </c>
      <c r="B27" t="s">
        <v>46</v>
      </c>
      <c r="C27" t="s">
        <v>44</v>
      </c>
      <c r="D27" s="7">
        <v>0.27900000000000003</v>
      </c>
      <c r="E27" s="7">
        <v>0.247</v>
      </c>
      <c r="F27" s="7">
        <v>0.23</v>
      </c>
      <c r="G27" s="7">
        <v>0.13900000000000001</v>
      </c>
      <c r="H27" s="7">
        <v>0.104</v>
      </c>
      <c r="I27" s="7">
        <v>0.75600000000000001</v>
      </c>
    </row>
    <row r="28" spans="1:9" x14ac:dyDescent="0.2">
      <c r="A28">
        <v>2025</v>
      </c>
      <c r="B28" t="s">
        <v>46</v>
      </c>
      <c r="C28" t="s">
        <v>43</v>
      </c>
      <c r="D28" s="7">
        <v>0.255</v>
      </c>
      <c r="E28" s="7">
        <v>0.23400000000000001</v>
      </c>
      <c r="F28" s="7">
        <v>0.23100000000000001</v>
      </c>
      <c r="G28" s="7">
        <v>0.161</v>
      </c>
      <c r="H28" s="7">
        <v>0.11799999999999999</v>
      </c>
      <c r="I28" s="7">
        <v>0.72</v>
      </c>
    </row>
    <row r="29" spans="1:9" x14ac:dyDescent="0.2">
      <c r="A29">
        <v>2025</v>
      </c>
      <c r="B29" t="s">
        <v>46</v>
      </c>
      <c r="C29" t="s">
        <v>44</v>
      </c>
      <c r="D29" s="7">
        <v>0.27800000000000002</v>
      </c>
      <c r="E29" s="7">
        <v>0.24</v>
      </c>
      <c r="F29" s="7">
        <v>0.23100000000000001</v>
      </c>
      <c r="G29" s="7">
        <v>0.14499999999999999</v>
      </c>
      <c r="H29" s="7">
        <v>0.107</v>
      </c>
      <c r="I29" s="7">
        <v>0.749</v>
      </c>
    </row>
    <row r="30" spans="1:9" x14ac:dyDescent="0.2">
      <c r="A30">
        <v>2024</v>
      </c>
      <c r="B30" t="s">
        <v>46</v>
      </c>
      <c r="C30" t="s">
        <v>43</v>
      </c>
      <c r="D30" s="7">
        <v>0.246</v>
      </c>
      <c r="E30" s="7">
        <v>0.222</v>
      </c>
      <c r="F30" s="7">
        <v>0.23699999999999999</v>
      </c>
      <c r="G30" s="7">
        <v>0.17</v>
      </c>
      <c r="H30" s="7">
        <v>0.125</v>
      </c>
      <c r="I30" s="7">
        <v>0.70499999999999996</v>
      </c>
    </row>
    <row r="31" spans="1:9" x14ac:dyDescent="0.2">
      <c r="A31">
        <v>2024</v>
      </c>
      <c r="B31" t="s">
        <v>46</v>
      </c>
      <c r="C31" t="s">
        <v>44</v>
      </c>
      <c r="D31" s="7">
        <v>0.26400000000000001</v>
      </c>
      <c r="E31" s="7">
        <v>0.23699999999999999</v>
      </c>
      <c r="F31" s="7">
        <v>0.23</v>
      </c>
      <c r="G31" s="7">
        <v>0.158</v>
      </c>
      <c r="H31" s="7">
        <v>0.11</v>
      </c>
      <c r="I31" s="7">
        <v>0.73099999999999998</v>
      </c>
    </row>
    <row r="32" spans="1:9" x14ac:dyDescent="0.2">
      <c r="A32">
        <v>2023</v>
      </c>
      <c r="B32" t="s">
        <v>46</v>
      </c>
      <c r="C32" t="s">
        <v>43</v>
      </c>
      <c r="D32" s="7">
        <v>0.26800000000000002</v>
      </c>
      <c r="E32" s="7">
        <v>0.248</v>
      </c>
      <c r="F32" s="7">
        <v>0.24099999999999999</v>
      </c>
      <c r="G32" s="7">
        <v>0.153</v>
      </c>
      <c r="H32" s="7">
        <v>8.8999999999999996E-2</v>
      </c>
      <c r="I32" s="7">
        <v>0.75700000000000001</v>
      </c>
    </row>
    <row r="33" spans="1:9" x14ac:dyDescent="0.2">
      <c r="A33">
        <v>2023</v>
      </c>
      <c r="B33" t="s">
        <v>46</v>
      </c>
      <c r="C33" t="s">
        <v>44</v>
      </c>
      <c r="D33" s="7">
        <v>0.29299999999999998</v>
      </c>
      <c r="E33" s="7">
        <v>0.26</v>
      </c>
      <c r="F33" s="7">
        <v>0.22500000000000001</v>
      </c>
      <c r="G33" s="7">
        <v>0.14000000000000001</v>
      </c>
      <c r="H33" s="7">
        <v>8.2000000000000003E-2</v>
      </c>
      <c r="I33" s="7">
        <v>0.77800000000000002</v>
      </c>
    </row>
    <row r="34" spans="1:9" x14ac:dyDescent="0.2">
      <c r="A34">
        <v>2022</v>
      </c>
      <c r="B34" t="s">
        <v>46</v>
      </c>
      <c r="C34" t="s">
        <v>43</v>
      </c>
      <c r="D34" s="7">
        <v>0.27</v>
      </c>
      <c r="E34" s="7">
        <v>0.25800000000000001</v>
      </c>
      <c r="F34" s="7">
        <v>0.249</v>
      </c>
      <c r="G34" s="7">
        <v>0.14199999999999999</v>
      </c>
      <c r="H34" s="7">
        <v>8.1000000000000003E-2</v>
      </c>
      <c r="I34" s="7">
        <v>0.77700000000000002</v>
      </c>
    </row>
    <row r="35" spans="1:9" x14ac:dyDescent="0.2">
      <c r="A35">
        <v>2022</v>
      </c>
      <c r="B35" t="s">
        <v>46</v>
      </c>
      <c r="C35" t="s">
        <v>44</v>
      </c>
      <c r="D35" s="7">
        <v>0.307</v>
      </c>
      <c r="E35" s="7">
        <v>0.26600000000000001</v>
      </c>
      <c r="F35" s="7">
        <v>0.22500000000000001</v>
      </c>
      <c r="G35" s="7">
        <v>0.13</v>
      </c>
      <c r="H35" s="7">
        <v>7.1999999999999995E-2</v>
      </c>
      <c r="I35" s="7">
        <v>0.79800000000000004</v>
      </c>
    </row>
    <row r="36" spans="1:9" ht="30" customHeight="1" x14ac:dyDescent="0.2">
      <c r="A3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6"/>
  <sheetViews>
    <sheetView workbookViewId="0"/>
  </sheetViews>
  <sheetFormatPr defaultRowHeight="15" x14ac:dyDescent="0.2"/>
  <cols>
    <col min="1" max="1" width="5.5546875" bestFit="1" customWidth="1"/>
    <col min="2" max="2" width="16.5546875" bestFit="1" customWidth="1"/>
    <col min="3" max="3" width="34.5546875" bestFit="1" customWidth="1"/>
    <col min="4" max="7" width="6.5546875" bestFit="1" customWidth="1"/>
    <col min="8" max="8" width="9.5546875" bestFit="1" customWidth="1"/>
    <col min="9" max="9" width="7.5546875" bestFit="1" customWidth="1"/>
  </cols>
  <sheetData>
    <row r="1" spans="1:9" ht="30" customHeight="1" x14ac:dyDescent="0.2">
      <c r="A1" s="9" t="s">
        <v>97</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34</v>
      </c>
    </row>
    <row r="5" spans="1:9" ht="15.75" x14ac:dyDescent="0.25">
      <c r="A5" s="3" t="s">
        <v>90</v>
      </c>
      <c r="B5" s="3" t="s">
        <v>35</v>
      </c>
      <c r="C5" s="3" t="s">
        <v>55</v>
      </c>
      <c r="D5" s="3" t="s">
        <v>91</v>
      </c>
      <c r="E5" s="3" t="s">
        <v>92</v>
      </c>
      <c r="F5" s="3" t="s">
        <v>93</v>
      </c>
      <c r="G5" s="3" t="s">
        <v>94</v>
      </c>
      <c r="H5" s="3" t="s">
        <v>95</v>
      </c>
      <c r="I5" s="3" t="s">
        <v>96</v>
      </c>
    </row>
    <row r="6" spans="1:9" x14ac:dyDescent="0.2">
      <c r="A6">
        <v>2026</v>
      </c>
      <c r="B6" t="s">
        <v>42</v>
      </c>
      <c r="C6" t="s">
        <v>56</v>
      </c>
      <c r="D6" s="7">
        <v>0.26400000000000001</v>
      </c>
      <c r="E6" s="7">
        <v>0.247</v>
      </c>
      <c r="F6" s="7">
        <v>0.20799999999999999</v>
      </c>
      <c r="G6" s="7">
        <v>0.13900000000000001</v>
      </c>
      <c r="H6" s="7">
        <v>0.14099999999999999</v>
      </c>
      <c r="I6" s="7">
        <v>0.72</v>
      </c>
    </row>
    <row r="7" spans="1:9" x14ac:dyDescent="0.2">
      <c r="A7">
        <v>2026</v>
      </c>
      <c r="B7" t="s">
        <v>42</v>
      </c>
      <c r="C7" t="s">
        <v>57</v>
      </c>
      <c r="D7" s="7">
        <v>0.38900000000000001</v>
      </c>
      <c r="E7" s="7">
        <v>0.23</v>
      </c>
      <c r="F7" s="7">
        <v>0.16700000000000001</v>
      </c>
      <c r="G7" s="7">
        <v>0.109</v>
      </c>
      <c r="H7" s="7">
        <v>0.105</v>
      </c>
      <c r="I7" s="7">
        <v>0.78600000000000003</v>
      </c>
    </row>
    <row r="8" spans="1:9" x14ac:dyDescent="0.2">
      <c r="A8">
        <v>2025</v>
      </c>
      <c r="B8" t="s">
        <v>42</v>
      </c>
      <c r="C8" t="s">
        <v>56</v>
      </c>
      <c r="D8" s="7">
        <v>0.27100000000000002</v>
      </c>
      <c r="E8" s="7">
        <v>0.23300000000000001</v>
      </c>
      <c r="F8" s="7">
        <v>0.21299999999999999</v>
      </c>
      <c r="G8" s="7">
        <v>0.14199999999999999</v>
      </c>
      <c r="H8" s="7">
        <v>0.14199999999999999</v>
      </c>
      <c r="I8" s="7">
        <v>0.71699999999999997</v>
      </c>
    </row>
    <row r="9" spans="1:9" x14ac:dyDescent="0.2">
      <c r="A9">
        <v>2025</v>
      </c>
      <c r="B9" t="s">
        <v>42</v>
      </c>
      <c r="C9" t="s">
        <v>57</v>
      </c>
      <c r="D9" s="7">
        <v>0.376</v>
      </c>
      <c r="E9" s="7">
        <v>0.22800000000000001</v>
      </c>
      <c r="F9" s="7">
        <v>0.17199999999999999</v>
      </c>
      <c r="G9" s="7">
        <v>0.11600000000000001</v>
      </c>
      <c r="H9" s="7">
        <v>0.107</v>
      </c>
      <c r="I9" s="7">
        <v>0.77700000000000002</v>
      </c>
    </row>
    <row r="10" spans="1:9" x14ac:dyDescent="0.2">
      <c r="A10">
        <v>2024</v>
      </c>
      <c r="B10" t="s">
        <v>42</v>
      </c>
      <c r="C10" t="s">
        <v>56</v>
      </c>
      <c r="D10" s="7">
        <v>0.246</v>
      </c>
      <c r="E10" s="7">
        <v>0.23</v>
      </c>
      <c r="F10" s="7">
        <v>0.219</v>
      </c>
      <c r="G10" s="7">
        <v>0.16</v>
      </c>
      <c r="H10" s="7">
        <v>0.14499999999999999</v>
      </c>
      <c r="I10" s="7">
        <v>0.69499999999999995</v>
      </c>
    </row>
    <row r="11" spans="1:9" x14ac:dyDescent="0.2">
      <c r="A11">
        <v>2024</v>
      </c>
      <c r="B11" t="s">
        <v>42</v>
      </c>
      <c r="C11" t="s">
        <v>57</v>
      </c>
      <c r="D11" s="7">
        <v>0.36299999999999999</v>
      </c>
      <c r="E11" s="7">
        <v>0.222</v>
      </c>
      <c r="F11" s="7">
        <v>0.18</v>
      </c>
      <c r="G11" s="7">
        <v>0.122</v>
      </c>
      <c r="H11" s="7">
        <v>0.114</v>
      </c>
      <c r="I11" s="7">
        <v>0.76400000000000001</v>
      </c>
    </row>
    <row r="12" spans="1:9" x14ac:dyDescent="0.2">
      <c r="A12">
        <v>2023</v>
      </c>
      <c r="B12" t="s">
        <v>42</v>
      </c>
      <c r="C12" t="s">
        <v>56</v>
      </c>
      <c r="D12" s="7">
        <v>0.27100000000000002</v>
      </c>
      <c r="E12" s="7">
        <v>0.24</v>
      </c>
      <c r="F12" s="7">
        <v>0.224</v>
      </c>
      <c r="G12" s="7">
        <v>0.14899999999999999</v>
      </c>
      <c r="H12" s="7">
        <v>0.11600000000000001</v>
      </c>
      <c r="I12" s="7">
        <v>0.73499999999999999</v>
      </c>
    </row>
    <row r="13" spans="1:9" x14ac:dyDescent="0.2">
      <c r="A13">
        <v>2023</v>
      </c>
      <c r="B13" t="s">
        <v>42</v>
      </c>
      <c r="C13" t="s">
        <v>57</v>
      </c>
      <c r="D13" s="7">
        <v>0.36899999999999999</v>
      </c>
      <c r="E13" s="7">
        <v>0.22700000000000001</v>
      </c>
      <c r="F13" s="7">
        <v>0.183</v>
      </c>
      <c r="G13" s="7">
        <v>0.121</v>
      </c>
      <c r="H13" s="7">
        <v>9.9000000000000005E-2</v>
      </c>
      <c r="I13" s="7">
        <v>0.77900000000000003</v>
      </c>
    </row>
    <row r="14" spans="1:9" x14ac:dyDescent="0.2">
      <c r="A14">
        <v>2022</v>
      </c>
      <c r="B14" t="s">
        <v>42</v>
      </c>
      <c r="C14" t="s">
        <v>56</v>
      </c>
      <c r="D14" s="7">
        <v>0.29399999999999998</v>
      </c>
      <c r="E14" s="7">
        <v>0.23799999999999999</v>
      </c>
      <c r="F14" s="7">
        <v>0.21099999999999999</v>
      </c>
      <c r="G14" s="7">
        <v>0.154</v>
      </c>
      <c r="H14" s="7">
        <v>0.10299999999999999</v>
      </c>
      <c r="I14" s="7">
        <v>0.74299999999999999</v>
      </c>
    </row>
    <row r="15" spans="1:9" x14ac:dyDescent="0.2">
      <c r="A15">
        <v>2022</v>
      </c>
      <c r="B15" t="s">
        <v>42</v>
      </c>
      <c r="C15" t="s">
        <v>57</v>
      </c>
      <c r="D15" s="7">
        <v>0.38500000000000001</v>
      </c>
      <c r="E15" s="7">
        <v>0.23499999999999999</v>
      </c>
      <c r="F15" s="7">
        <v>0.182</v>
      </c>
      <c r="G15" s="7">
        <v>0.11600000000000001</v>
      </c>
      <c r="H15" s="7">
        <v>8.2000000000000003E-2</v>
      </c>
      <c r="I15" s="7">
        <v>0.80100000000000005</v>
      </c>
    </row>
    <row r="16" spans="1:9" x14ac:dyDescent="0.2">
      <c r="A16">
        <v>2026</v>
      </c>
      <c r="B16" t="s">
        <v>45</v>
      </c>
      <c r="C16" t="s">
        <v>56</v>
      </c>
      <c r="D16" s="7">
        <v>0.21099999999999999</v>
      </c>
      <c r="E16" s="7">
        <v>0.22800000000000001</v>
      </c>
      <c r="F16" s="7">
        <v>0.25700000000000001</v>
      </c>
      <c r="G16" s="7">
        <v>0.17399999999999999</v>
      </c>
      <c r="H16" s="7">
        <v>0.13</v>
      </c>
      <c r="I16" s="7">
        <v>0.69599999999999995</v>
      </c>
    </row>
    <row r="17" spans="1:9" x14ac:dyDescent="0.2">
      <c r="A17">
        <v>2026</v>
      </c>
      <c r="B17" t="s">
        <v>45</v>
      </c>
      <c r="C17" t="s">
        <v>57</v>
      </c>
      <c r="D17" s="7">
        <v>0.29299999999999998</v>
      </c>
      <c r="E17" s="7">
        <v>0.249</v>
      </c>
      <c r="F17" s="7">
        <v>0.218</v>
      </c>
      <c r="G17" s="7">
        <v>0.14299999999999999</v>
      </c>
      <c r="H17" s="7">
        <v>9.7000000000000003E-2</v>
      </c>
      <c r="I17" s="7">
        <v>0.75900000000000001</v>
      </c>
    </row>
    <row r="18" spans="1:9" x14ac:dyDescent="0.2">
      <c r="A18">
        <v>2025</v>
      </c>
      <c r="B18" t="s">
        <v>45</v>
      </c>
      <c r="C18" t="s">
        <v>56</v>
      </c>
      <c r="D18" s="7">
        <v>0.214</v>
      </c>
      <c r="E18" s="7">
        <v>0.23200000000000001</v>
      </c>
      <c r="F18" s="7">
        <v>0.24199999999999999</v>
      </c>
      <c r="G18" s="7">
        <v>0.186</v>
      </c>
      <c r="H18" s="7">
        <v>0.126</v>
      </c>
      <c r="I18" s="7">
        <v>0.68799999999999994</v>
      </c>
    </row>
    <row r="19" spans="1:9" x14ac:dyDescent="0.2">
      <c r="A19">
        <v>2025</v>
      </c>
      <c r="B19" t="s">
        <v>45</v>
      </c>
      <c r="C19" t="s">
        <v>57</v>
      </c>
      <c r="D19" s="7">
        <v>0.29099999999999998</v>
      </c>
      <c r="E19" s="7">
        <v>0.24399999999999999</v>
      </c>
      <c r="F19" s="7">
        <v>0.215</v>
      </c>
      <c r="G19" s="7">
        <v>0.14599999999999999</v>
      </c>
      <c r="H19" s="7">
        <v>0.105</v>
      </c>
      <c r="I19" s="7">
        <v>0.75</v>
      </c>
    </row>
    <row r="20" spans="1:9" x14ac:dyDescent="0.2">
      <c r="A20">
        <v>2024</v>
      </c>
      <c r="B20" t="s">
        <v>45</v>
      </c>
      <c r="C20" t="s">
        <v>56</v>
      </c>
      <c r="D20" s="7">
        <v>0.217</v>
      </c>
      <c r="E20" s="7">
        <v>0.222</v>
      </c>
      <c r="F20" s="7">
        <v>0.25</v>
      </c>
      <c r="G20" s="7">
        <v>0.183</v>
      </c>
      <c r="H20" s="7">
        <v>0.129</v>
      </c>
      <c r="I20" s="7">
        <v>0.68899999999999995</v>
      </c>
    </row>
    <row r="21" spans="1:9" x14ac:dyDescent="0.2">
      <c r="A21">
        <v>2024</v>
      </c>
      <c r="B21" t="s">
        <v>45</v>
      </c>
      <c r="C21" t="s">
        <v>57</v>
      </c>
      <c r="D21" s="7">
        <v>0.28299999999999997</v>
      </c>
      <c r="E21" s="7">
        <v>0.23599999999999999</v>
      </c>
      <c r="F21" s="7">
        <v>0.218</v>
      </c>
      <c r="G21" s="7">
        <v>0.153</v>
      </c>
      <c r="H21" s="7">
        <v>0.11</v>
      </c>
      <c r="I21" s="7">
        <v>0.73699999999999999</v>
      </c>
    </row>
    <row r="22" spans="1:9" x14ac:dyDescent="0.2">
      <c r="A22">
        <v>2023</v>
      </c>
      <c r="B22" t="s">
        <v>45</v>
      </c>
      <c r="C22" t="s">
        <v>56</v>
      </c>
      <c r="D22" s="7">
        <v>0.25600000000000001</v>
      </c>
      <c r="E22" s="7">
        <v>0.249</v>
      </c>
      <c r="F22" s="7">
        <v>0.21099999999999999</v>
      </c>
      <c r="G22" s="7">
        <v>0.17</v>
      </c>
      <c r="H22" s="7">
        <v>0.113</v>
      </c>
      <c r="I22" s="7">
        <v>0.71599999999999997</v>
      </c>
    </row>
    <row r="23" spans="1:9" x14ac:dyDescent="0.2">
      <c r="A23">
        <v>2023</v>
      </c>
      <c r="B23" t="s">
        <v>45</v>
      </c>
      <c r="C23" t="s">
        <v>57</v>
      </c>
      <c r="D23" s="7">
        <v>0.308</v>
      </c>
      <c r="E23" s="7">
        <v>0.24399999999999999</v>
      </c>
      <c r="F23" s="7">
        <v>0.20899999999999999</v>
      </c>
      <c r="G23" s="7">
        <v>0.14000000000000001</v>
      </c>
      <c r="H23" s="7">
        <v>9.9000000000000005E-2</v>
      </c>
      <c r="I23" s="7">
        <v>0.76100000000000001</v>
      </c>
    </row>
    <row r="24" spans="1:9" x14ac:dyDescent="0.2">
      <c r="A24">
        <v>2022</v>
      </c>
      <c r="B24" t="s">
        <v>45</v>
      </c>
      <c r="C24" t="s">
        <v>56</v>
      </c>
      <c r="D24" s="7">
        <v>0.25900000000000001</v>
      </c>
      <c r="E24" s="7">
        <v>0.24099999999999999</v>
      </c>
      <c r="F24" s="7">
        <v>0.23100000000000001</v>
      </c>
      <c r="G24" s="7">
        <v>0.16600000000000001</v>
      </c>
      <c r="H24" s="7">
        <v>0.104</v>
      </c>
      <c r="I24" s="7">
        <v>0.73</v>
      </c>
    </row>
    <row r="25" spans="1:9" x14ac:dyDescent="0.2">
      <c r="A25">
        <v>2022</v>
      </c>
      <c r="B25" t="s">
        <v>45</v>
      </c>
      <c r="C25" t="s">
        <v>57</v>
      </c>
      <c r="D25" s="7">
        <v>0.32900000000000001</v>
      </c>
      <c r="E25" s="7">
        <v>0.245</v>
      </c>
      <c r="F25" s="7">
        <v>0.20499999999999999</v>
      </c>
      <c r="G25" s="7">
        <v>0.13100000000000001</v>
      </c>
      <c r="H25" s="7">
        <v>8.8999999999999996E-2</v>
      </c>
      <c r="I25" s="7">
        <v>0.78</v>
      </c>
    </row>
    <row r="26" spans="1:9" x14ac:dyDescent="0.2">
      <c r="A26">
        <v>2026</v>
      </c>
      <c r="B26" t="s">
        <v>46</v>
      </c>
      <c r="C26" t="s">
        <v>56</v>
      </c>
      <c r="D26" s="7">
        <v>0.252</v>
      </c>
      <c r="E26" s="7">
        <v>0.249</v>
      </c>
      <c r="F26" s="7">
        <v>0.23400000000000001</v>
      </c>
      <c r="G26" s="7">
        <v>0.182</v>
      </c>
      <c r="H26" s="7">
        <v>8.3000000000000004E-2</v>
      </c>
      <c r="I26" s="7">
        <v>0.73499999999999999</v>
      </c>
    </row>
    <row r="27" spans="1:9" x14ac:dyDescent="0.2">
      <c r="A27">
        <v>2026</v>
      </c>
      <c r="B27" t="s">
        <v>46</v>
      </c>
      <c r="C27" t="s">
        <v>57</v>
      </c>
      <c r="D27" s="7">
        <v>0.27</v>
      </c>
      <c r="E27" s="7">
        <v>0.246</v>
      </c>
      <c r="F27" s="7">
        <v>0.23699999999999999</v>
      </c>
      <c r="G27" s="7">
        <v>0.14299999999999999</v>
      </c>
      <c r="H27" s="7">
        <v>0.105</v>
      </c>
      <c r="I27" s="7">
        <v>0.753</v>
      </c>
    </row>
    <row r="28" spans="1:9" x14ac:dyDescent="0.2">
      <c r="A28">
        <v>2025</v>
      </c>
      <c r="B28" t="s">
        <v>46</v>
      </c>
      <c r="C28" t="s">
        <v>56</v>
      </c>
      <c r="D28" s="7">
        <v>0.29399999999999998</v>
      </c>
      <c r="E28" s="7">
        <v>0.23200000000000001</v>
      </c>
      <c r="F28" s="7">
        <v>0.22800000000000001</v>
      </c>
      <c r="G28" s="7">
        <v>0.14299999999999999</v>
      </c>
      <c r="H28" s="7">
        <v>0.104</v>
      </c>
      <c r="I28" s="7">
        <v>0.753</v>
      </c>
    </row>
    <row r="29" spans="1:9" x14ac:dyDescent="0.2">
      <c r="A29">
        <v>2025</v>
      </c>
      <c r="B29" t="s">
        <v>46</v>
      </c>
      <c r="C29" t="s">
        <v>57</v>
      </c>
      <c r="D29" s="7">
        <v>0.27100000000000002</v>
      </c>
      <c r="E29" s="7">
        <v>0.23799999999999999</v>
      </c>
      <c r="F29" s="7">
        <v>0.23100000000000001</v>
      </c>
      <c r="G29" s="7">
        <v>0.15</v>
      </c>
      <c r="H29" s="7">
        <v>0.11</v>
      </c>
      <c r="I29" s="7">
        <v>0.74</v>
      </c>
    </row>
    <row r="30" spans="1:9" x14ac:dyDescent="0.2">
      <c r="A30">
        <v>2024</v>
      </c>
      <c r="B30" t="s">
        <v>46</v>
      </c>
      <c r="C30" t="s">
        <v>56</v>
      </c>
      <c r="D30" s="7">
        <v>0.26900000000000002</v>
      </c>
      <c r="E30" s="7">
        <v>0.22800000000000001</v>
      </c>
      <c r="F30" s="7">
        <v>0.216</v>
      </c>
      <c r="G30" s="7">
        <v>0.16600000000000001</v>
      </c>
      <c r="H30" s="7">
        <v>0.12</v>
      </c>
      <c r="I30" s="7">
        <v>0.71399999999999997</v>
      </c>
    </row>
    <row r="31" spans="1:9" x14ac:dyDescent="0.2">
      <c r="A31">
        <v>2024</v>
      </c>
      <c r="B31" t="s">
        <v>46</v>
      </c>
      <c r="C31" t="s">
        <v>57</v>
      </c>
      <c r="D31" s="7">
        <v>0.25900000000000001</v>
      </c>
      <c r="E31" s="7">
        <v>0.23300000000000001</v>
      </c>
      <c r="F31" s="7">
        <v>0.23200000000000001</v>
      </c>
      <c r="G31" s="7">
        <v>0.161</v>
      </c>
      <c r="H31" s="7">
        <v>0.114</v>
      </c>
      <c r="I31" s="7">
        <v>0.72399999999999998</v>
      </c>
    </row>
    <row r="32" spans="1:9" x14ac:dyDescent="0.2">
      <c r="A32">
        <v>2023</v>
      </c>
      <c r="B32" t="s">
        <v>46</v>
      </c>
      <c r="C32" t="s">
        <v>56</v>
      </c>
      <c r="D32" s="7">
        <v>0.29499999999999998</v>
      </c>
      <c r="E32" s="7">
        <v>0.25</v>
      </c>
      <c r="F32" s="7">
        <v>0.22500000000000001</v>
      </c>
      <c r="G32" s="7">
        <v>0.16</v>
      </c>
      <c r="H32" s="7">
        <v>7.0000000000000007E-2</v>
      </c>
      <c r="I32" s="7">
        <v>0.77</v>
      </c>
    </row>
    <row r="33" spans="1:9" x14ac:dyDescent="0.2">
      <c r="A33">
        <v>2023</v>
      </c>
      <c r="B33" t="s">
        <v>46</v>
      </c>
      <c r="C33" t="s">
        <v>57</v>
      </c>
      <c r="D33" s="7">
        <v>0.28699999999999998</v>
      </c>
      <c r="E33" s="7">
        <v>0.25700000000000001</v>
      </c>
      <c r="F33" s="7">
        <v>0.22900000000000001</v>
      </c>
      <c r="G33" s="7">
        <v>0.14299999999999999</v>
      </c>
      <c r="H33" s="7">
        <v>8.4000000000000005E-2</v>
      </c>
      <c r="I33" s="7">
        <v>0.77300000000000002</v>
      </c>
    </row>
    <row r="34" spans="1:9" x14ac:dyDescent="0.2">
      <c r="A34">
        <v>2022</v>
      </c>
      <c r="B34" t="s">
        <v>46</v>
      </c>
      <c r="C34" t="s">
        <v>56</v>
      </c>
      <c r="D34" s="7">
        <v>0.30399999999999999</v>
      </c>
      <c r="E34" s="7">
        <v>0.248</v>
      </c>
      <c r="F34" s="7">
        <v>0.224</v>
      </c>
      <c r="G34" s="7">
        <v>0.161</v>
      </c>
      <c r="H34" s="7">
        <v>6.2E-2</v>
      </c>
      <c r="I34" s="7">
        <v>0.77600000000000002</v>
      </c>
    </row>
    <row r="35" spans="1:9" x14ac:dyDescent="0.2">
      <c r="A35">
        <v>2022</v>
      </c>
      <c r="B35" t="s">
        <v>46</v>
      </c>
      <c r="C35" t="s">
        <v>57</v>
      </c>
      <c r="D35" s="7">
        <v>0.29799999999999999</v>
      </c>
      <c r="E35" s="7">
        <v>0.26400000000000001</v>
      </c>
      <c r="F35" s="7">
        <v>0.23100000000000001</v>
      </c>
      <c r="G35" s="7">
        <v>0.13300000000000001</v>
      </c>
      <c r="H35" s="7">
        <v>7.3999999999999996E-2</v>
      </c>
      <c r="I35" s="7">
        <v>0.79300000000000004</v>
      </c>
    </row>
    <row r="36" spans="1:9" ht="30" customHeight="1" x14ac:dyDescent="0.2">
      <c r="A3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56"/>
  <sheetViews>
    <sheetView workbookViewId="0"/>
  </sheetViews>
  <sheetFormatPr defaultRowHeight="15" x14ac:dyDescent="0.2"/>
  <cols>
    <col min="1" max="1" width="5.5546875" bestFit="1" customWidth="1"/>
    <col min="2" max="2" width="16.5546875" bestFit="1" customWidth="1"/>
    <col min="3" max="3" width="32.5546875" bestFit="1" customWidth="1"/>
    <col min="4" max="7" width="6.5546875" bestFit="1" customWidth="1"/>
    <col min="8" max="8" width="9.5546875" bestFit="1" customWidth="1"/>
    <col min="9" max="9" width="7.5546875" bestFit="1" customWidth="1"/>
  </cols>
  <sheetData>
    <row r="1" spans="1:9" ht="30" customHeight="1" x14ac:dyDescent="0.2">
      <c r="A1" s="9" t="s">
        <v>98</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34</v>
      </c>
    </row>
    <row r="5" spans="1:9" ht="15.75" x14ac:dyDescent="0.25">
      <c r="A5" s="3" t="s">
        <v>90</v>
      </c>
      <c r="B5" s="3" t="s">
        <v>35</v>
      </c>
      <c r="C5" s="3" t="s">
        <v>59</v>
      </c>
      <c r="D5" s="3" t="s">
        <v>91</v>
      </c>
      <c r="E5" s="3" t="s">
        <v>92</v>
      </c>
      <c r="F5" s="3" t="s">
        <v>93</v>
      </c>
      <c r="G5" s="3" t="s">
        <v>94</v>
      </c>
      <c r="H5" s="3" t="s">
        <v>95</v>
      </c>
      <c r="I5" s="3" t="s">
        <v>96</v>
      </c>
    </row>
    <row r="6" spans="1:9" x14ac:dyDescent="0.2">
      <c r="A6">
        <v>2026</v>
      </c>
      <c r="B6" t="s">
        <v>42</v>
      </c>
      <c r="C6" t="s">
        <v>60</v>
      </c>
      <c r="D6" s="7">
        <v>0.34200000000000003</v>
      </c>
      <c r="E6" s="7">
        <v>0.222</v>
      </c>
      <c r="F6" s="7">
        <v>0.17699999999999999</v>
      </c>
      <c r="G6" s="7">
        <v>0.127</v>
      </c>
      <c r="H6" s="7">
        <v>0.13100000000000001</v>
      </c>
      <c r="I6" s="7">
        <v>0.74199999999999999</v>
      </c>
    </row>
    <row r="7" spans="1:9" x14ac:dyDescent="0.2">
      <c r="A7">
        <v>2026</v>
      </c>
      <c r="B7" t="s">
        <v>42</v>
      </c>
      <c r="C7" t="s">
        <v>61</v>
      </c>
      <c r="D7" s="7">
        <v>0.35599999999999998</v>
      </c>
      <c r="E7" s="7">
        <v>0.221</v>
      </c>
      <c r="F7" s="7">
        <v>0.16800000000000001</v>
      </c>
      <c r="G7" s="7">
        <v>0.115</v>
      </c>
      <c r="H7" s="7">
        <v>0.14000000000000001</v>
      </c>
      <c r="I7" s="7">
        <v>0.746</v>
      </c>
    </row>
    <row r="8" spans="1:9" x14ac:dyDescent="0.2">
      <c r="A8">
        <v>2026</v>
      </c>
      <c r="B8" t="s">
        <v>42</v>
      </c>
      <c r="C8" t="s">
        <v>62</v>
      </c>
      <c r="D8" s="7">
        <v>0.61899999999999999</v>
      </c>
      <c r="E8" s="7">
        <v>0.186</v>
      </c>
      <c r="F8" s="7">
        <v>9.9000000000000005E-2</v>
      </c>
      <c r="G8" s="7">
        <v>5.8000000000000003E-2</v>
      </c>
      <c r="H8" s="7">
        <v>3.7999999999999999E-2</v>
      </c>
      <c r="I8" s="7">
        <v>0.90400000000000003</v>
      </c>
    </row>
    <row r="9" spans="1:9" x14ac:dyDescent="0.2">
      <c r="A9">
        <v>2026</v>
      </c>
      <c r="B9" t="s">
        <v>42</v>
      </c>
      <c r="C9" t="s">
        <v>63</v>
      </c>
      <c r="D9" s="7">
        <v>0.58099999999999996</v>
      </c>
      <c r="E9" s="7">
        <v>0.187</v>
      </c>
      <c r="F9" s="7">
        <v>0.11</v>
      </c>
      <c r="G9" s="7">
        <v>6.6000000000000003E-2</v>
      </c>
      <c r="H9" s="7">
        <v>5.6000000000000001E-2</v>
      </c>
      <c r="I9" s="7">
        <v>0.878</v>
      </c>
    </row>
    <row r="10" spans="1:9" x14ac:dyDescent="0.2">
      <c r="A10">
        <v>2026</v>
      </c>
      <c r="B10" t="s">
        <v>42</v>
      </c>
      <c r="C10" t="s">
        <v>64</v>
      </c>
      <c r="D10" s="7">
        <v>0.42199999999999999</v>
      </c>
      <c r="E10" s="7">
        <v>0.217</v>
      </c>
      <c r="F10" s="7">
        <v>0.154</v>
      </c>
      <c r="G10" s="7">
        <v>0.105</v>
      </c>
      <c r="H10" s="7">
        <v>0.10199999999999999</v>
      </c>
      <c r="I10" s="7">
        <v>0.79300000000000004</v>
      </c>
    </row>
    <row r="11" spans="1:9" x14ac:dyDescent="0.2">
      <c r="A11">
        <v>2026</v>
      </c>
      <c r="B11" t="s">
        <v>42</v>
      </c>
      <c r="C11" t="s">
        <v>65</v>
      </c>
      <c r="D11" s="7">
        <v>0.39200000000000002</v>
      </c>
      <c r="E11" s="7">
        <v>0.217</v>
      </c>
      <c r="F11" s="7">
        <v>0.16600000000000001</v>
      </c>
      <c r="G11" s="7">
        <v>0.108</v>
      </c>
      <c r="H11" s="7">
        <v>0.11700000000000001</v>
      </c>
      <c r="I11" s="7">
        <v>0.77500000000000002</v>
      </c>
    </row>
    <row r="12" spans="1:9" x14ac:dyDescent="0.2">
      <c r="A12">
        <v>2026</v>
      </c>
      <c r="B12" t="s">
        <v>42</v>
      </c>
      <c r="C12" t="s">
        <v>66</v>
      </c>
      <c r="D12" s="7">
        <v>0.47699999999999998</v>
      </c>
      <c r="E12" s="7">
        <v>0.21199999999999999</v>
      </c>
      <c r="F12" s="7">
        <v>0.13400000000000001</v>
      </c>
      <c r="G12" s="7">
        <v>9.6000000000000002E-2</v>
      </c>
      <c r="H12" s="7">
        <v>8.1000000000000003E-2</v>
      </c>
      <c r="I12" s="7">
        <v>0.82299999999999995</v>
      </c>
    </row>
    <row r="13" spans="1:9" x14ac:dyDescent="0.2">
      <c r="A13">
        <v>2026</v>
      </c>
      <c r="B13" t="s">
        <v>42</v>
      </c>
      <c r="C13" t="s">
        <v>67</v>
      </c>
      <c r="D13" s="7">
        <v>0.33800000000000002</v>
      </c>
      <c r="E13" s="7">
        <v>0.23</v>
      </c>
      <c r="F13" s="7">
        <v>0.188</v>
      </c>
      <c r="G13" s="7">
        <v>0.114</v>
      </c>
      <c r="H13" s="7">
        <v>0.13100000000000001</v>
      </c>
      <c r="I13" s="7">
        <v>0.755</v>
      </c>
    </row>
    <row r="14" spans="1:9" x14ac:dyDescent="0.2">
      <c r="A14">
        <v>2026</v>
      </c>
      <c r="B14" t="s">
        <v>42</v>
      </c>
      <c r="C14" t="s">
        <v>68</v>
      </c>
      <c r="D14" s="7">
        <v>0.371</v>
      </c>
      <c r="E14" s="7">
        <v>0.23499999999999999</v>
      </c>
      <c r="F14" s="7">
        <v>0.17299999999999999</v>
      </c>
      <c r="G14" s="7">
        <v>0.113</v>
      </c>
      <c r="H14" s="7">
        <v>0.108</v>
      </c>
      <c r="I14" s="7">
        <v>0.77900000000000003</v>
      </c>
    </row>
    <row r="15" spans="1:9" x14ac:dyDescent="0.2">
      <c r="A15">
        <v>2026</v>
      </c>
      <c r="B15" t="s">
        <v>42</v>
      </c>
      <c r="C15" t="s">
        <v>69</v>
      </c>
      <c r="D15" s="7">
        <v>0.42199999999999999</v>
      </c>
      <c r="E15" s="7">
        <v>0.22500000000000001</v>
      </c>
      <c r="F15" s="7">
        <v>0.157</v>
      </c>
      <c r="G15" s="7">
        <v>0.10299999999999999</v>
      </c>
      <c r="H15" s="7">
        <v>9.2999999999999999E-2</v>
      </c>
      <c r="I15" s="7">
        <v>0.80400000000000005</v>
      </c>
    </row>
    <row r="16" spans="1:9" x14ac:dyDescent="0.2">
      <c r="A16">
        <v>2025</v>
      </c>
      <c r="B16" t="s">
        <v>42</v>
      </c>
      <c r="C16" t="s">
        <v>60</v>
      </c>
      <c r="D16" s="7">
        <v>0.32400000000000001</v>
      </c>
      <c r="E16" s="7">
        <v>0.22700000000000001</v>
      </c>
      <c r="F16" s="7">
        <v>0.186</v>
      </c>
      <c r="G16" s="7">
        <v>0.13400000000000001</v>
      </c>
      <c r="H16" s="7">
        <v>0.129</v>
      </c>
      <c r="I16" s="7">
        <v>0.73699999999999999</v>
      </c>
    </row>
    <row r="17" spans="1:9" x14ac:dyDescent="0.2">
      <c r="A17">
        <v>2025</v>
      </c>
      <c r="B17" t="s">
        <v>42</v>
      </c>
      <c r="C17" t="s">
        <v>61</v>
      </c>
      <c r="D17" s="7">
        <v>0.33400000000000002</v>
      </c>
      <c r="E17" s="7">
        <v>0.218</v>
      </c>
      <c r="F17" s="7">
        <v>0.17899999999999999</v>
      </c>
      <c r="G17" s="7">
        <v>0.13500000000000001</v>
      </c>
      <c r="H17" s="7">
        <v>0.13300000000000001</v>
      </c>
      <c r="I17" s="7">
        <v>0.73199999999999998</v>
      </c>
    </row>
    <row r="18" spans="1:9" x14ac:dyDescent="0.2">
      <c r="A18">
        <v>2025</v>
      </c>
      <c r="B18" t="s">
        <v>42</v>
      </c>
      <c r="C18" t="s">
        <v>62</v>
      </c>
      <c r="D18" s="7">
        <v>0.61799999999999999</v>
      </c>
      <c r="E18" s="7">
        <v>0.17899999999999999</v>
      </c>
      <c r="F18" s="7">
        <v>0.104</v>
      </c>
      <c r="G18" s="7">
        <v>5.6000000000000001E-2</v>
      </c>
      <c r="H18" s="7">
        <v>4.2999999999999997E-2</v>
      </c>
      <c r="I18" s="7">
        <v>0.90100000000000002</v>
      </c>
    </row>
    <row r="19" spans="1:9" x14ac:dyDescent="0.2">
      <c r="A19">
        <v>2025</v>
      </c>
      <c r="B19" t="s">
        <v>42</v>
      </c>
      <c r="C19" t="s">
        <v>63</v>
      </c>
      <c r="D19" s="7">
        <v>0.57099999999999995</v>
      </c>
      <c r="E19" s="7">
        <v>0.189</v>
      </c>
      <c r="F19" s="7">
        <v>0.115</v>
      </c>
      <c r="G19" s="7">
        <v>6.5000000000000002E-2</v>
      </c>
      <c r="H19" s="7">
        <v>0.06</v>
      </c>
      <c r="I19" s="7">
        <v>0.875</v>
      </c>
    </row>
    <row r="20" spans="1:9" x14ac:dyDescent="0.2">
      <c r="A20">
        <v>2025</v>
      </c>
      <c r="B20" t="s">
        <v>42</v>
      </c>
      <c r="C20" t="s">
        <v>64</v>
      </c>
      <c r="D20" s="7">
        <v>0.42</v>
      </c>
      <c r="E20" s="7">
        <v>0.20599999999999999</v>
      </c>
      <c r="F20" s="7">
        <v>0.16300000000000001</v>
      </c>
      <c r="G20" s="7">
        <v>0.112</v>
      </c>
      <c r="H20" s="7">
        <v>9.9000000000000005E-2</v>
      </c>
      <c r="I20" s="7">
        <v>0.78900000000000003</v>
      </c>
    </row>
    <row r="21" spans="1:9" x14ac:dyDescent="0.2">
      <c r="A21">
        <v>2025</v>
      </c>
      <c r="B21" t="s">
        <v>42</v>
      </c>
      <c r="C21" t="s">
        <v>65</v>
      </c>
      <c r="D21" s="7">
        <v>0.377</v>
      </c>
      <c r="E21" s="7">
        <v>0.215</v>
      </c>
      <c r="F21" s="7">
        <v>0.17100000000000001</v>
      </c>
      <c r="G21" s="7">
        <v>0.11700000000000001</v>
      </c>
      <c r="H21" s="7">
        <v>0.11899999999999999</v>
      </c>
      <c r="I21" s="7">
        <v>0.76400000000000001</v>
      </c>
    </row>
    <row r="22" spans="1:9" x14ac:dyDescent="0.2">
      <c r="A22">
        <v>2025</v>
      </c>
      <c r="B22" t="s">
        <v>42</v>
      </c>
      <c r="C22" t="s">
        <v>66</v>
      </c>
      <c r="D22" s="7">
        <v>0.46</v>
      </c>
      <c r="E22" s="7">
        <v>0.217</v>
      </c>
      <c r="F22" s="7">
        <v>0.14599999999999999</v>
      </c>
      <c r="G22" s="7">
        <v>9.2999999999999999E-2</v>
      </c>
      <c r="H22" s="7">
        <v>8.5000000000000006E-2</v>
      </c>
      <c r="I22" s="7">
        <v>0.82199999999999995</v>
      </c>
    </row>
    <row r="23" spans="1:9" x14ac:dyDescent="0.2">
      <c r="A23">
        <v>2025</v>
      </c>
      <c r="B23" t="s">
        <v>42</v>
      </c>
      <c r="C23" t="s">
        <v>67</v>
      </c>
      <c r="D23" s="7">
        <v>0.32100000000000001</v>
      </c>
      <c r="E23" s="7">
        <v>0.223</v>
      </c>
      <c r="F23" s="7">
        <v>0.19400000000000001</v>
      </c>
      <c r="G23" s="7">
        <v>0.14699999999999999</v>
      </c>
      <c r="H23" s="7">
        <v>0.11600000000000001</v>
      </c>
      <c r="I23" s="7">
        <v>0.73699999999999999</v>
      </c>
    </row>
    <row r="24" spans="1:9" x14ac:dyDescent="0.2">
      <c r="A24">
        <v>2025</v>
      </c>
      <c r="B24" t="s">
        <v>42</v>
      </c>
      <c r="C24" t="s">
        <v>68</v>
      </c>
      <c r="D24" s="7">
        <v>0.36</v>
      </c>
      <c r="E24" s="7">
        <v>0.23200000000000001</v>
      </c>
      <c r="F24" s="7">
        <v>0.17799999999999999</v>
      </c>
      <c r="G24" s="7">
        <v>0.12</v>
      </c>
      <c r="H24" s="7">
        <v>0.11</v>
      </c>
      <c r="I24" s="7">
        <v>0.77</v>
      </c>
    </row>
    <row r="25" spans="1:9" x14ac:dyDescent="0.2">
      <c r="A25">
        <v>2025</v>
      </c>
      <c r="B25" t="s">
        <v>42</v>
      </c>
      <c r="C25" t="s">
        <v>69</v>
      </c>
      <c r="D25" s="7">
        <v>0.41199999999999998</v>
      </c>
      <c r="E25" s="7">
        <v>0.223</v>
      </c>
      <c r="F25" s="7">
        <v>0.161</v>
      </c>
      <c r="G25" s="7">
        <v>0.106</v>
      </c>
      <c r="H25" s="7">
        <v>9.7000000000000003E-2</v>
      </c>
      <c r="I25" s="7">
        <v>0.79700000000000004</v>
      </c>
    </row>
    <row r="26" spans="1:9" x14ac:dyDescent="0.2">
      <c r="A26">
        <v>2024</v>
      </c>
      <c r="B26" t="s">
        <v>42</v>
      </c>
      <c r="C26" t="s">
        <v>60</v>
      </c>
      <c r="D26" s="7">
        <v>0.32300000000000001</v>
      </c>
      <c r="E26" s="7">
        <v>0.23200000000000001</v>
      </c>
      <c r="F26" s="7">
        <v>0.191</v>
      </c>
      <c r="G26" s="7">
        <v>0.13700000000000001</v>
      </c>
      <c r="H26" s="7">
        <v>0.11700000000000001</v>
      </c>
      <c r="I26" s="7">
        <v>0.746</v>
      </c>
    </row>
    <row r="27" spans="1:9" x14ac:dyDescent="0.2">
      <c r="A27">
        <v>2024</v>
      </c>
      <c r="B27" t="s">
        <v>42</v>
      </c>
      <c r="C27" t="s">
        <v>61</v>
      </c>
      <c r="D27" s="7">
        <v>0.36499999999999999</v>
      </c>
      <c r="E27" s="7">
        <v>0.19500000000000001</v>
      </c>
      <c r="F27" s="7">
        <v>0.17599999999999999</v>
      </c>
      <c r="G27" s="7">
        <v>0.11899999999999999</v>
      </c>
      <c r="H27" s="7">
        <v>0.14499999999999999</v>
      </c>
      <c r="I27" s="7">
        <v>0.73599999999999999</v>
      </c>
    </row>
    <row r="28" spans="1:9" x14ac:dyDescent="0.2">
      <c r="A28">
        <v>2024</v>
      </c>
      <c r="B28" t="s">
        <v>42</v>
      </c>
      <c r="C28" t="s">
        <v>62</v>
      </c>
      <c r="D28" s="7">
        <v>0.61399999999999999</v>
      </c>
      <c r="E28" s="7">
        <v>0.183</v>
      </c>
      <c r="F28" s="7">
        <v>9.8000000000000004E-2</v>
      </c>
      <c r="G28" s="7">
        <v>6.4000000000000001E-2</v>
      </c>
      <c r="H28" s="7">
        <v>0.04</v>
      </c>
      <c r="I28" s="7">
        <v>0.89500000000000002</v>
      </c>
    </row>
    <row r="29" spans="1:9" x14ac:dyDescent="0.2">
      <c r="A29">
        <v>2024</v>
      </c>
      <c r="B29" t="s">
        <v>42</v>
      </c>
      <c r="C29" t="s">
        <v>63</v>
      </c>
      <c r="D29" s="7">
        <v>0.52900000000000003</v>
      </c>
      <c r="E29" s="7">
        <v>0.2</v>
      </c>
      <c r="F29" s="7">
        <v>0.125</v>
      </c>
      <c r="G29" s="7">
        <v>7.8E-2</v>
      </c>
      <c r="H29" s="7">
        <v>6.8000000000000005E-2</v>
      </c>
      <c r="I29" s="7">
        <v>0.85399999999999998</v>
      </c>
    </row>
    <row r="30" spans="1:9" x14ac:dyDescent="0.2">
      <c r="A30">
        <v>2024</v>
      </c>
      <c r="B30" t="s">
        <v>42</v>
      </c>
      <c r="C30" t="s">
        <v>64</v>
      </c>
      <c r="D30" s="7">
        <v>0.436</v>
      </c>
      <c r="E30" s="7">
        <v>0.20799999999999999</v>
      </c>
      <c r="F30" s="7">
        <v>0.153</v>
      </c>
      <c r="G30" s="7">
        <v>0.106</v>
      </c>
      <c r="H30" s="7">
        <v>9.6000000000000002E-2</v>
      </c>
      <c r="I30" s="7">
        <v>0.79700000000000004</v>
      </c>
    </row>
    <row r="31" spans="1:9" x14ac:dyDescent="0.2">
      <c r="A31">
        <v>2024</v>
      </c>
      <c r="B31" t="s">
        <v>42</v>
      </c>
      <c r="C31" t="s">
        <v>65</v>
      </c>
      <c r="D31" s="7">
        <v>0.38100000000000001</v>
      </c>
      <c r="E31" s="7">
        <v>0.223</v>
      </c>
      <c r="F31" s="7">
        <v>0.17499999999999999</v>
      </c>
      <c r="G31" s="7">
        <v>0.112</v>
      </c>
      <c r="H31" s="7">
        <v>0.11</v>
      </c>
      <c r="I31" s="7">
        <v>0.77900000000000003</v>
      </c>
    </row>
    <row r="32" spans="1:9" x14ac:dyDescent="0.2">
      <c r="A32">
        <v>2024</v>
      </c>
      <c r="B32" t="s">
        <v>42</v>
      </c>
      <c r="C32" t="s">
        <v>66</v>
      </c>
      <c r="D32" s="7">
        <v>0.45500000000000002</v>
      </c>
      <c r="E32" s="7">
        <v>0.21099999999999999</v>
      </c>
      <c r="F32" s="7">
        <v>0.15</v>
      </c>
      <c r="G32" s="7">
        <v>9.8000000000000004E-2</v>
      </c>
      <c r="H32" s="7">
        <v>8.5999999999999993E-2</v>
      </c>
      <c r="I32" s="7">
        <v>0.81599999999999995</v>
      </c>
    </row>
    <row r="33" spans="1:9" x14ac:dyDescent="0.2">
      <c r="A33">
        <v>2024</v>
      </c>
      <c r="B33" t="s">
        <v>42</v>
      </c>
      <c r="C33" t="s">
        <v>67</v>
      </c>
      <c r="D33" s="7">
        <v>0.32400000000000001</v>
      </c>
      <c r="E33" s="7">
        <v>0.20699999999999999</v>
      </c>
      <c r="F33" s="7">
        <v>0.192</v>
      </c>
      <c r="G33" s="7">
        <v>0.14099999999999999</v>
      </c>
      <c r="H33" s="7">
        <v>0.13500000000000001</v>
      </c>
      <c r="I33" s="7">
        <v>0.72399999999999998</v>
      </c>
    </row>
    <row r="34" spans="1:9" x14ac:dyDescent="0.2">
      <c r="A34">
        <v>2024</v>
      </c>
      <c r="B34" t="s">
        <v>42</v>
      </c>
      <c r="C34" t="s">
        <v>68</v>
      </c>
      <c r="D34" s="7">
        <v>0.34899999999999998</v>
      </c>
      <c r="E34" s="7">
        <v>0.224</v>
      </c>
      <c r="F34" s="7">
        <v>0.184</v>
      </c>
      <c r="G34" s="7">
        <v>0.126</v>
      </c>
      <c r="H34" s="7">
        <v>0.11700000000000001</v>
      </c>
      <c r="I34" s="7">
        <v>0.75700000000000001</v>
      </c>
    </row>
    <row r="35" spans="1:9" x14ac:dyDescent="0.2">
      <c r="A35">
        <v>2024</v>
      </c>
      <c r="B35" t="s">
        <v>42</v>
      </c>
      <c r="C35" t="s">
        <v>69</v>
      </c>
      <c r="D35" s="7">
        <v>0.38</v>
      </c>
      <c r="E35" s="7">
        <v>0.217</v>
      </c>
      <c r="F35" s="7">
        <v>0.17799999999999999</v>
      </c>
      <c r="G35" s="7">
        <v>0.11700000000000001</v>
      </c>
      <c r="H35" s="7">
        <v>0.108</v>
      </c>
      <c r="I35" s="7">
        <v>0.77500000000000002</v>
      </c>
    </row>
    <row r="36" spans="1:9" x14ac:dyDescent="0.2">
      <c r="A36">
        <v>2023</v>
      </c>
      <c r="B36" t="s">
        <v>42</v>
      </c>
      <c r="C36" t="s">
        <v>60</v>
      </c>
      <c r="D36" s="7">
        <v>0.33300000000000002</v>
      </c>
      <c r="E36" s="7">
        <v>0.221</v>
      </c>
      <c r="F36" s="7">
        <v>0.184</v>
      </c>
      <c r="G36" s="7">
        <v>0.14299999999999999</v>
      </c>
      <c r="H36" s="7">
        <v>0.11799999999999999</v>
      </c>
      <c r="I36" s="7">
        <v>0.73899999999999999</v>
      </c>
    </row>
    <row r="37" spans="1:9" x14ac:dyDescent="0.2">
      <c r="A37">
        <v>2023</v>
      </c>
      <c r="B37" t="s">
        <v>42</v>
      </c>
      <c r="C37" t="s">
        <v>61</v>
      </c>
      <c r="D37" s="7">
        <v>0.34899999999999998</v>
      </c>
      <c r="E37" s="7">
        <v>0.23599999999999999</v>
      </c>
      <c r="F37" s="7">
        <v>0.17499999999999999</v>
      </c>
      <c r="G37" s="7">
        <v>0.11799999999999999</v>
      </c>
      <c r="H37" s="7">
        <v>0.122</v>
      </c>
      <c r="I37" s="7">
        <v>0.76</v>
      </c>
    </row>
    <row r="38" spans="1:9" x14ac:dyDescent="0.2">
      <c r="A38">
        <v>2023</v>
      </c>
      <c r="B38" t="s">
        <v>42</v>
      </c>
      <c r="C38" t="s">
        <v>62</v>
      </c>
      <c r="D38" s="7">
        <v>0.61099999999999999</v>
      </c>
      <c r="E38" s="7">
        <v>0.183</v>
      </c>
      <c r="F38" s="7">
        <v>0.109</v>
      </c>
      <c r="G38" s="7">
        <v>6.2E-2</v>
      </c>
      <c r="H38" s="7">
        <v>3.5000000000000003E-2</v>
      </c>
      <c r="I38" s="7">
        <v>0.90300000000000002</v>
      </c>
    </row>
    <row r="39" spans="1:9" x14ac:dyDescent="0.2">
      <c r="A39">
        <v>2023</v>
      </c>
      <c r="B39" t="s">
        <v>42</v>
      </c>
      <c r="C39" t="s">
        <v>63</v>
      </c>
      <c r="D39" s="7">
        <v>0.56000000000000005</v>
      </c>
      <c r="E39" s="7">
        <v>0.18</v>
      </c>
      <c r="F39" s="7">
        <v>0.125</v>
      </c>
      <c r="G39" s="7">
        <v>7.8E-2</v>
      </c>
      <c r="H39" s="7">
        <v>5.6000000000000001E-2</v>
      </c>
      <c r="I39" s="7">
        <v>0.86499999999999999</v>
      </c>
    </row>
    <row r="40" spans="1:9" x14ac:dyDescent="0.2">
      <c r="A40">
        <v>2023</v>
      </c>
      <c r="B40" t="s">
        <v>42</v>
      </c>
      <c r="C40" t="s">
        <v>64</v>
      </c>
      <c r="D40" s="7">
        <v>0.40600000000000003</v>
      </c>
      <c r="E40" s="7">
        <v>0.23200000000000001</v>
      </c>
      <c r="F40" s="7">
        <v>0.17100000000000001</v>
      </c>
      <c r="G40" s="7">
        <v>0.109</v>
      </c>
      <c r="H40" s="7">
        <v>8.1000000000000003E-2</v>
      </c>
      <c r="I40" s="7">
        <v>0.81</v>
      </c>
    </row>
    <row r="41" spans="1:9" x14ac:dyDescent="0.2">
      <c r="A41">
        <v>2023</v>
      </c>
      <c r="B41" t="s">
        <v>42</v>
      </c>
      <c r="C41" t="s">
        <v>65</v>
      </c>
      <c r="D41" s="7">
        <v>0.38800000000000001</v>
      </c>
      <c r="E41" s="7">
        <v>0.219</v>
      </c>
      <c r="F41" s="7">
        <v>0.18099999999999999</v>
      </c>
      <c r="G41" s="7">
        <v>0.11600000000000001</v>
      </c>
      <c r="H41" s="7">
        <v>9.5000000000000001E-2</v>
      </c>
      <c r="I41" s="7">
        <v>0.78800000000000003</v>
      </c>
    </row>
    <row r="42" spans="1:9" x14ac:dyDescent="0.2">
      <c r="A42">
        <v>2023</v>
      </c>
      <c r="B42" t="s">
        <v>42</v>
      </c>
      <c r="C42" t="s">
        <v>66</v>
      </c>
      <c r="D42" s="7">
        <v>0.46100000000000002</v>
      </c>
      <c r="E42" s="7">
        <v>0.20100000000000001</v>
      </c>
      <c r="F42" s="7">
        <v>0.153</v>
      </c>
      <c r="G42" s="7">
        <v>0.104</v>
      </c>
      <c r="H42" s="7">
        <v>8.1000000000000003E-2</v>
      </c>
      <c r="I42" s="7">
        <v>0.81499999999999995</v>
      </c>
    </row>
    <row r="43" spans="1:9" x14ac:dyDescent="0.2">
      <c r="A43">
        <v>2023</v>
      </c>
      <c r="B43" t="s">
        <v>42</v>
      </c>
      <c r="C43" t="s">
        <v>67</v>
      </c>
      <c r="D43" s="7">
        <v>0.32600000000000001</v>
      </c>
      <c r="E43" s="7">
        <v>0.23599999999999999</v>
      </c>
      <c r="F43" s="7">
        <v>0.19400000000000001</v>
      </c>
      <c r="G43" s="7">
        <v>0.13200000000000001</v>
      </c>
      <c r="H43" s="7">
        <v>0.112</v>
      </c>
      <c r="I43" s="7">
        <v>0.75600000000000001</v>
      </c>
    </row>
    <row r="44" spans="1:9" x14ac:dyDescent="0.2">
      <c r="A44">
        <v>2023</v>
      </c>
      <c r="B44" t="s">
        <v>42</v>
      </c>
      <c r="C44" t="s">
        <v>68</v>
      </c>
      <c r="D44" s="7">
        <v>0.35599999999999998</v>
      </c>
      <c r="E44" s="7">
        <v>0.23</v>
      </c>
      <c r="F44" s="7">
        <v>0.187</v>
      </c>
      <c r="G44" s="7">
        <v>0.125</v>
      </c>
      <c r="H44" s="7">
        <v>0.10199999999999999</v>
      </c>
      <c r="I44" s="7">
        <v>0.77300000000000002</v>
      </c>
    </row>
    <row r="45" spans="1:9" x14ac:dyDescent="0.2">
      <c r="A45">
        <v>2023</v>
      </c>
      <c r="B45" t="s">
        <v>42</v>
      </c>
      <c r="C45" t="s">
        <v>69</v>
      </c>
      <c r="D45" s="7">
        <v>0.39500000000000002</v>
      </c>
      <c r="E45" s="7">
        <v>0.221</v>
      </c>
      <c r="F45" s="7">
        <v>0.17899999999999999</v>
      </c>
      <c r="G45" s="7">
        <v>0.113</v>
      </c>
      <c r="H45" s="7">
        <v>9.1999999999999998E-2</v>
      </c>
      <c r="I45" s="7">
        <v>0.79500000000000004</v>
      </c>
    </row>
    <row r="46" spans="1:9" x14ac:dyDescent="0.2">
      <c r="A46">
        <v>2022</v>
      </c>
      <c r="B46" t="s">
        <v>42</v>
      </c>
      <c r="C46" t="s">
        <v>60</v>
      </c>
      <c r="D46" s="7">
        <v>0.35799999999999998</v>
      </c>
      <c r="E46" s="7">
        <v>0.23400000000000001</v>
      </c>
      <c r="F46" s="7">
        <v>0.184</v>
      </c>
      <c r="G46" s="7">
        <v>0.124</v>
      </c>
      <c r="H46" s="7">
        <v>9.9000000000000005E-2</v>
      </c>
      <c r="I46" s="7">
        <v>0.77600000000000002</v>
      </c>
    </row>
    <row r="47" spans="1:9" x14ac:dyDescent="0.2">
      <c r="A47">
        <v>2022</v>
      </c>
      <c r="B47" t="s">
        <v>42</v>
      </c>
      <c r="C47" t="s">
        <v>61</v>
      </c>
      <c r="D47" s="7">
        <v>0.36599999999999999</v>
      </c>
      <c r="E47" s="7">
        <v>0.22900000000000001</v>
      </c>
      <c r="F47" s="7">
        <v>0.182</v>
      </c>
      <c r="G47" s="7">
        <v>0.123</v>
      </c>
      <c r="H47" s="7">
        <v>0.1</v>
      </c>
      <c r="I47" s="7">
        <v>0.77700000000000002</v>
      </c>
    </row>
    <row r="48" spans="1:9" x14ac:dyDescent="0.2">
      <c r="A48">
        <v>2022</v>
      </c>
      <c r="B48" t="s">
        <v>42</v>
      </c>
      <c r="C48" t="s">
        <v>62</v>
      </c>
      <c r="D48" s="7">
        <v>0.60399999999999998</v>
      </c>
      <c r="E48" s="7">
        <v>0.20300000000000001</v>
      </c>
      <c r="F48" s="7">
        <v>0.114</v>
      </c>
      <c r="G48" s="7">
        <v>0.05</v>
      </c>
      <c r="H48" s="7">
        <v>0.03</v>
      </c>
      <c r="I48" s="7">
        <v>0.92</v>
      </c>
    </row>
    <row r="49" spans="1:9" x14ac:dyDescent="0.2">
      <c r="A49">
        <v>2022</v>
      </c>
      <c r="B49" t="s">
        <v>42</v>
      </c>
      <c r="C49" t="s">
        <v>63</v>
      </c>
      <c r="D49" s="7">
        <v>0.54300000000000004</v>
      </c>
      <c r="E49" s="7">
        <v>0.20599999999999999</v>
      </c>
      <c r="F49" s="7">
        <v>0.13500000000000001</v>
      </c>
      <c r="G49" s="7">
        <v>7.0999999999999994E-2</v>
      </c>
      <c r="H49" s="7">
        <v>4.4999999999999998E-2</v>
      </c>
      <c r="I49" s="7">
        <v>0.88400000000000001</v>
      </c>
    </row>
    <row r="50" spans="1:9" x14ac:dyDescent="0.2">
      <c r="A50">
        <v>2022</v>
      </c>
      <c r="B50" t="s">
        <v>42</v>
      </c>
      <c r="C50" t="s">
        <v>64</v>
      </c>
      <c r="D50" s="7">
        <v>0.46600000000000003</v>
      </c>
      <c r="E50" s="7">
        <v>0.21299999999999999</v>
      </c>
      <c r="F50" s="7">
        <v>0.16</v>
      </c>
      <c r="G50" s="7">
        <v>9.5000000000000001E-2</v>
      </c>
      <c r="H50" s="7">
        <v>6.5000000000000002E-2</v>
      </c>
      <c r="I50" s="7">
        <v>0.83899999999999997</v>
      </c>
    </row>
    <row r="51" spans="1:9" x14ac:dyDescent="0.2">
      <c r="A51">
        <v>2022</v>
      </c>
      <c r="B51" t="s">
        <v>42</v>
      </c>
      <c r="C51" t="s">
        <v>65</v>
      </c>
      <c r="D51" s="7">
        <v>0.39600000000000002</v>
      </c>
      <c r="E51" s="7">
        <v>0.22700000000000001</v>
      </c>
      <c r="F51" s="7">
        <v>0.17199999999999999</v>
      </c>
      <c r="G51" s="7">
        <v>0.115</v>
      </c>
      <c r="H51" s="7">
        <v>8.8999999999999996E-2</v>
      </c>
      <c r="I51" s="7">
        <v>0.79600000000000004</v>
      </c>
    </row>
    <row r="52" spans="1:9" x14ac:dyDescent="0.2">
      <c r="A52">
        <v>2022</v>
      </c>
      <c r="B52" t="s">
        <v>42</v>
      </c>
      <c r="C52" t="s">
        <v>66</v>
      </c>
      <c r="D52" s="7">
        <v>0.45500000000000002</v>
      </c>
      <c r="E52" s="7">
        <v>0.223</v>
      </c>
      <c r="F52" s="7">
        <v>0.152</v>
      </c>
      <c r="G52" s="7">
        <v>9.0999999999999998E-2</v>
      </c>
      <c r="H52" s="7">
        <v>0.08</v>
      </c>
      <c r="I52" s="7">
        <v>0.83</v>
      </c>
    </row>
    <row r="53" spans="1:9" x14ac:dyDescent="0.2">
      <c r="A53">
        <v>2022</v>
      </c>
      <c r="B53" t="s">
        <v>42</v>
      </c>
      <c r="C53" t="s">
        <v>67</v>
      </c>
      <c r="D53" s="7">
        <v>0.35299999999999998</v>
      </c>
      <c r="E53" s="7">
        <v>0.23300000000000001</v>
      </c>
      <c r="F53" s="7">
        <v>0.20699999999999999</v>
      </c>
      <c r="G53" s="7">
        <v>0.11799999999999999</v>
      </c>
      <c r="H53" s="7">
        <v>8.8999999999999996E-2</v>
      </c>
      <c r="I53" s="7">
        <v>0.79200000000000004</v>
      </c>
    </row>
    <row r="54" spans="1:9" x14ac:dyDescent="0.2">
      <c r="A54">
        <v>2022</v>
      </c>
      <c r="B54" t="s">
        <v>42</v>
      </c>
      <c r="C54" t="s">
        <v>68</v>
      </c>
      <c r="D54" s="7">
        <v>0.372</v>
      </c>
      <c r="E54" s="7">
        <v>0.23699999999999999</v>
      </c>
      <c r="F54" s="7">
        <v>0.186</v>
      </c>
      <c r="G54" s="7">
        <v>0.121</v>
      </c>
      <c r="H54" s="7">
        <v>8.4000000000000005E-2</v>
      </c>
      <c r="I54" s="7">
        <v>0.79500000000000004</v>
      </c>
    </row>
    <row r="55" spans="1:9" x14ac:dyDescent="0.2">
      <c r="A55">
        <v>2022</v>
      </c>
      <c r="B55" t="s">
        <v>42</v>
      </c>
      <c r="C55" t="s">
        <v>69</v>
      </c>
      <c r="D55" s="7">
        <v>0.42599999999999999</v>
      </c>
      <c r="E55" s="7">
        <v>0.22800000000000001</v>
      </c>
      <c r="F55" s="7">
        <v>0.16900000000000001</v>
      </c>
      <c r="G55" s="7">
        <v>0.10199999999999999</v>
      </c>
      <c r="H55" s="7">
        <v>7.3999999999999996E-2</v>
      </c>
      <c r="I55" s="7">
        <v>0.82399999999999995</v>
      </c>
    </row>
    <row r="56" spans="1:9" x14ac:dyDescent="0.2">
      <c r="A56">
        <v>2026</v>
      </c>
      <c r="B56" t="s">
        <v>45</v>
      </c>
      <c r="C56" t="s">
        <v>60</v>
      </c>
      <c r="D56" s="7">
        <v>0.218</v>
      </c>
      <c r="E56" s="7">
        <v>0.246</v>
      </c>
      <c r="F56" s="7">
        <v>0.24299999999999999</v>
      </c>
      <c r="G56" s="7">
        <v>0.17100000000000001</v>
      </c>
      <c r="H56" s="7">
        <v>0.121</v>
      </c>
      <c r="I56" s="7">
        <v>0.70699999999999996</v>
      </c>
    </row>
    <row r="57" spans="1:9" x14ac:dyDescent="0.2">
      <c r="A57">
        <v>2026</v>
      </c>
      <c r="B57" t="s">
        <v>45</v>
      </c>
      <c r="C57" t="s">
        <v>61</v>
      </c>
      <c r="D57" s="7">
        <v>0.28199999999999997</v>
      </c>
      <c r="E57" s="7">
        <v>0.22700000000000001</v>
      </c>
      <c r="F57" s="7">
        <v>0.22</v>
      </c>
      <c r="G57" s="7">
        <v>0.154</v>
      </c>
      <c r="H57" s="7">
        <v>0.11700000000000001</v>
      </c>
      <c r="I57" s="7">
        <v>0.72899999999999998</v>
      </c>
    </row>
    <row r="58" spans="1:9" x14ac:dyDescent="0.2">
      <c r="A58">
        <v>2026</v>
      </c>
      <c r="B58" t="s">
        <v>45</v>
      </c>
      <c r="C58" t="s">
        <v>62</v>
      </c>
      <c r="D58" s="7">
        <v>0.505</v>
      </c>
      <c r="E58" s="7">
        <v>0.216</v>
      </c>
      <c r="F58" s="7">
        <v>0.14099999999999999</v>
      </c>
      <c r="G58" s="7">
        <v>8.5000000000000006E-2</v>
      </c>
      <c r="H58" s="7">
        <v>5.3999999999999999E-2</v>
      </c>
      <c r="I58" s="7">
        <v>0.86099999999999999</v>
      </c>
    </row>
    <row r="59" spans="1:9" x14ac:dyDescent="0.2">
      <c r="A59">
        <v>2026</v>
      </c>
      <c r="B59" t="s">
        <v>45</v>
      </c>
      <c r="C59" t="s">
        <v>63</v>
      </c>
      <c r="D59" s="7">
        <v>0.45200000000000001</v>
      </c>
      <c r="E59" s="7">
        <v>0.216</v>
      </c>
      <c r="F59" s="7">
        <v>0.16</v>
      </c>
      <c r="G59" s="7">
        <v>0.105</v>
      </c>
      <c r="H59" s="7">
        <v>6.7000000000000004E-2</v>
      </c>
      <c r="I59" s="7">
        <v>0.82899999999999996</v>
      </c>
    </row>
    <row r="60" spans="1:9" x14ac:dyDescent="0.2">
      <c r="A60">
        <v>2026</v>
      </c>
      <c r="B60" t="s">
        <v>45</v>
      </c>
      <c r="C60" t="s">
        <v>64</v>
      </c>
      <c r="D60" s="7">
        <v>0.313</v>
      </c>
      <c r="E60" s="7">
        <v>0.246</v>
      </c>
      <c r="F60" s="7">
        <v>0.21099999999999999</v>
      </c>
      <c r="G60" s="7">
        <v>0.13900000000000001</v>
      </c>
      <c r="H60" s="7">
        <v>9.0999999999999998E-2</v>
      </c>
      <c r="I60" s="7">
        <v>0.77100000000000002</v>
      </c>
    </row>
    <row r="61" spans="1:9" x14ac:dyDescent="0.2">
      <c r="A61">
        <v>2026</v>
      </c>
      <c r="B61" t="s">
        <v>45</v>
      </c>
      <c r="C61" t="s">
        <v>65</v>
      </c>
      <c r="D61" s="7">
        <v>0.27800000000000002</v>
      </c>
      <c r="E61" s="7">
        <v>0.23699999999999999</v>
      </c>
      <c r="F61" s="7">
        <v>0.214</v>
      </c>
      <c r="G61" s="7">
        <v>0.152</v>
      </c>
      <c r="H61" s="7">
        <v>0.11799999999999999</v>
      </c>
      <c r="I61" s="7">
        <v>0.72899999999999998</v>
      </c>
    </row>
    <row r="62" spans="1:9" x14ac:dyDescent="0.2">
      <c r="A62">
        <v>2026</v>
      </c>
      <c r="B62" t="s">
        <v>45</v>
      </c>
      <c r="C62" t="s">
        <v>66</v>
      </c>
      <c r="D62" s="7">
        <v>0.36199999999999999</v>
      </c>
      <c r="E62" s="7">
        <v>0.23799999999999999</v>
      </c>
      <c r="F62" s="7">
        <v>0.19</v>
      </c>
      <c r="G62" s="7">
        <v>0.128</v>
      </c>
      <c r="H62" s="7">
        <v>8.1000000000000003E-2</v>
      </c>
      <c r="I62" s="7">
        <v>0.79100000000000004</v>
      </c>
    </row>
    <row r="63" spans="1:9" x14ac:dyDescent="0.2">
      <c r="A63">
        <v>2026</v>
      </c>
      <c r="B63" t="s">
        <v>45</v>
      </c>
      <c r="C63" t="s">
        <v>67</v>
      </c>
      <c r="D63" s="7">
        <v>0.26100000000000001</v>
      </c>
      <c r="E63" s="7">
        <v>0.23200000000000001</v>
      </c>
      <c r="F63" s="7">
        <v>0.22500000000000001</v>
      </c>
      <c r="G63" s="7">
        <v>0.157</v>
      </c>
      <c r="H63" s="7">
        <v>0.125</v>
      </c>
      <c r="I63" s="7">
        <v>0.71799999999999997</v>
      </c>
    </row>
    <row r="64" spans="1:9" x14ac:dyDescent="0.2">
      <c r="A64">
        <v>2026</v>
      </c>
      <c r="B64" t="s">
        <v>45</v>
      </c>
      <c r="C64" t="s">
        <v>68</v>
      </c>
      <c r="D64" s="7">
        <v>0.27700000000000002</v>
      </c>
      <c r="E64" s="7">
        <v>0.252</v>
      </c>
      <c r="F64" s="7">
        <v>0.22500000000000001</v>
      </c>
      <c r="G64" s="7">
        <v>0.14699999999999999</v>
      </c>
      <c r="H64" s="7">
        <v>9.9000000000000005E-2</v>
      </c>
      <c r="I64" s="7">
        <v>0.754</v>
      </c>
    </row>
    <row r="65" spans="1:9" x14ac:dyDescent="0.2">
      <c r="A65">
        <v>2026</v>
      </c>
      <c r="B65" t="s">
        <v>45</v>
      </c>
      <c r="C65" t="s">
        <v>69</v>
      </c>
      <c r="D65" s="7">
        <v>0.32800000000000001</v>
      </c>
      <c r="E65" s="7">
        <v>0.247</v>
      </c>
      <c r="F65" s="7">
        <v>0.20300000000000001</v>
      </c>
      <c r="G65" s="7">
        <v>0.13400000000000001</v>
      </c>
      <c r="H65" s="7">
        <v>8.8999999999999996E-2</v>
      </c>
      <c r="I65" s="7">
        <v>0.77800000000000002</v>
      </c>
    </row>
    <row r="66" spans="1:9" x14ac:dyDescent="0.2">
      <c r="A66">
        <v>2025</v>
      </c>
      <c r="B66" t="s">
        <v>45</v>
      </c>
      <c r="C66" t="s">
        <v>60</v>
      </c>
      <c r="D66" s="7">
        <v>0.22800000000000001</v>
      </c>
      <c r="E66" s="7">
        <v>0.23200000000000001</v>
      </c>
      <c r="F66" s="7">
        <v>0.24399999999999999</v>
      </c>
      <c r="G66" s="7">
        <v>0.17100000000000001</v>
      </c>
      <c r="H66" s="7">
        <v>0.125</v>
      </c>
      <c r="I66" s="7">
        <v>0.70399999999999996</v>
      </c>
    </row>
    <row r="67" spans="1:9" x14ac:dyDescent="0.2">
      <c r="A67">
        <v>2025</v>
      </c>
      <c r="B67" t="s">
        <v>45</v>
      </c>
      <c r="C67" t="s">
        <v>61</v>
      </c>
      <c r="D67" s="7">
        <v>0.32600000000000001</v>
      </c>
      <c r="E67" s="7">
        <v>0.217</v>
      </c>
      <c r="F67" s="7">
        <v>0.189</v>
      </c>
      <c r="G67" s="7">
        <v>0.14899999999999999</v>
      </c>
      <c r="H67" s="7">
        <v>0.11899999999999999</v>
      </c>
      <c r="I67" s="7">
        <v>0.73199999999999998</v>
      </c>
    </row>
    <row r="68" spans="1:9" x14ac:dyDescent="0.2">
      <c r="A68">
        <v>2025</v>
      </c>
      <c r="B68" t="s">
        <v>45</v>
      </c>
      <c r="C68" t="s">
        <v>62</v>
      </c>
      <c r="D68" s="7">
        <v>0.49299999999999999</v>
      </c>
      <c r="E68" s="7">
        <v>0.23200000000000001</v>
      </c>
      <c r="F68" s="7">
        <v>0.14899999999999999</v>
      </c>
      <c r="G68" s="7">
        <v>7.9000000000000001E-2</v>
      </c>
      <c r="H68" s="7">
        <v>4.8000000000000001E-2</v>
      </c>
      <c r="I68" s="7">
        <v>0.873</v>
      </c>
    </row>
    <row r="69" spans="1:9" x14ac:dyDescent="0.2">
      <c r="A69">
        <v>2025</v>
      </c>
      <c r="B69" t="s">
        <v>45</v>
      </c>
      <c r="C69" t="s">
        <v>63</v>
      </c>
      <c r="D69" s="7">
        <v>0.38400000000000001</v>
      </c>
      <c r="E69" s="7">
        <v>0.22600000000000001</v>
      </c>
      <c r="F69" s="7">
        <v>0.17599999999999999</v>
      </c>
      <c r="G69" s="7">
        <v>0.12</v>
      </c>
      <c r="H69" s="7">
        <v>9.4E-2</v>
      </c>
      <c r="I69" s="7">
        <v>0.78600000000000003</v>
      </c>
    </row>
    <row r="70" spans="1:9" x14ac:dyDescent="0.2">
      <c r="A70">
        <v>2025</v>
      </c>
      <c r="B70" t="s">
        <v>45</v>
      </c>
      <c r="C70" t="s">
        <v>64</v>
      </c>
      <c r="D70" s="7">
        <v>0.33</v>
      </c>
      <c r="E70" s="7">
        <v>0.23</v>
      </c>
      <c r="F70" s="7">
        <v>0.20100000000000001</v>
      </c>
      <c r="G70" s="7">
        <v>0.126</v>
      </c>
      <c r="H70" s="7">
        <v>0.113</v>
      </c>
      <c r="I70" s="7">
        <v>0.76100000000000001</v>
      </c>
    </row>
    <row r="71" spans="1:9" x14ac:dyDescent="0.2">
      <c r="A71">
        <v>2025</v>
      </c>
      <c r="B71" t="s">
        <v>45</v>
      </c>
      <c r="C71" t="s">
        <v>65</v>
      </c>
      <c r="D71" s="7">
        <v>0.26100000000000001</v>
      </c>
      <c r="E71" s="7">
        <v>0.245</v>
      </c>
      <c r="F71" s="7">
        <v>0.214</v>
      </c>
      <c r="G71" s="7">
        <v>0.151</v>
      </c>
      <c r="H71" s="7">
        <v>0.129</v>
      </c>
      <c r="I71" s="7">
        <v>0.72</v>
      </c>
    </row>
    <row r="72" spans="1:9" x14ac:dyDescent="0.2">
      <c r="A72">
        <v>2025</v>
      </c>
      <c r="B72" t="s">
        <v>45</v>
      </c>
      <c r="C72" t="s">
        <v>66</v>
      </c>
      <c r="D72" s="7">
        <v>0.35899999999999999</v>
      </c>
      <c r="E72" s="7">
        <v>0.22800000000000001</v>
      </c>
      <c r="F72" s="7">
        <v>0.19900000000000001</v>
      </c>
      <c r="G72" s="7">
        <v>0.124</v>
      </c>
      <c r="H72" s="7">
        <v>9.0999999999999998E-2</v>
      </c>
      <c r="I72" s="7">
        <v>0.78600000000000003</v>
      </c>
    </row>
    <row r="73" spans="1:9" x14ac:dyDescent="0.2">
      <c r="A73">
        <v>2025</v>
      </c>
      <c r="B73" t="s">
        <v>45</v>
      </c>
      <c r="C73" t="s">
        <v>67</v>
      </c>
      <c r="D73" s="7">
        <v>0.26600000000000001</v>
      </c>
      <c r="E73" s="7">
        <v>0.22700000000000001</v>
      </c>
      <c r="F73" s="7">
        <v>0.22900000000000001</v>
      </c>
      <c r="G73" s="7">
        <v>0.157</v>
      </c>
      <c r="H73" s="7">
        <v>0.122</v>
      </c>
      <c r="I73" s="7">
        <v>0.72099999999999997</v>
      </c>
    </row>
    <row r="74" spans="1:9" x14ac:dyDescent="0.2">
      <c r="A74">
        <v>2025</v>
      </c>
      <c r="B74" t="s">
        <v>45</v>
      </c>
      <c r="C74" t="s">
        <v>68</v>
      </c>
      <c r="D74" s="7">
        <v>0.27900000000000003</v>
      </c>
      <c r="E74" s="7">
        <v>0.247</v>
      </c>
      <c r="F74" s="7">
        <v>0.22</v>
      </c>
      <c r="G74" s="7">
        <v>0.15</v>
      </c>
      <c r="H74" s="7">
        <v>0.105</v>
      </c>
      <c r="I74" s="7">
        <v>0.745</v>
      </c>
    </row>
    <row r="75" spans="1:9" x14ac:dyDescent="0.2">
      <c r="A75">
        <v>2025</v>
      </c>
      <c r="B75" t="s">
        <v>45</v>
      </c>
      <c r="C75" t="s">
        <v>69</v>
      </c>
      <c r="D75" s="7">
        <v>0.31900000000000001</v>
      </c>
      <c r="E75" s="7">
        <v>0.24399999999999999</v>
      </c>
      <c r="F75" s="7">
        <v>0.20100000000000001</v>
      </c>
      <c r="G75" s="7">
        <v>0.13500000000000001</v>
      </c>
      <c r="H75" s="7">
        <v>0.10100000000000001</v>
      </c>
      <c r="I75" s="7">
        <v>0.76500000000000001</v>
      </c>
    </row>
    <row r="76" spans="1:9" x14ac:dyDescent="0.2">
      <c r="A76">
        <v>2024</v>
      </c>
      <c r="B76" t="s">
        <v>45</v>
      </c>
      <c r="C76" t="s">
        <v>60</v>
      </c>
      <c r="D76" s="7">
        <v>0.23899999999999999</v>
      </c>
      <c r="E76" s="7">
        <v>0.22700000000000001</v>
      </c>
      <c r="F76" s="7">
        <v>0.23699999999999999</v>
      </c>
      <c r="G76" s="7">
        <v>0.17100000000000001</v>
      </c>
      <c r="H76" s="7">
        <v>0.126</v>
      </c>
      <c r="I76" s="7">
        <v>0.70299999999999996</v>
      </c>
    </row>
    <row r="77" spans="1:9" x14ac:dyDescent="0.2">
      <c r="A77">
        <v>2024</v>
      </c>
      <c r="B77" t="s">
        <v>45</v>
      </c>
      <c r="C77" t="s">
        <v>61</v>
      </c>
      <c r="D77" s="7">
        <v>0.28100000000000003</v>
      </c>
      <c r="E77" s="7">
        <v>0.22700000000000001</v>
      </c>
      <c r="F77" s="7">
        <v>0.22500000000000001</v>
      </c>
      <c r="G77" s="7">
        <v>0.14899999999999999</v>
      </c>
      <c r="H77" s="7">
        <v>0.11799999999999999</v>
      </c>
      <c r="I77" s="7">
        <v>0.73299999999999998</v>
      </c>
    </row>
    <row r="78" spans="1:9" x14ac:dyDescent="0.2">
      <c r="A78">
        <v>2024</v>
      </c>
      <c r="B78" t="s">
        <v>45</v>
      </c>
      <c r="C78" t="s">
        <v>62</v>
      </c>
      <c r="D78" s="7">
        <v>0.49399999999999999</v>
      </c>
      <c r="E78" s="7">
        <v>0.215</v>
      </c>
      <c r="F78" s="7">
        <v>0.154</v>
      </c>
      <c r="G78" s="7">
        <v>8.2000000000000003E-2</v>
      </c>
      <c r="H78" s="7">
        <v>5.6000000000000001E-2</v>
      </c>
      <c r="I78" s="7">
        <v>0.86199999999999999</v>
      </c>
    </row>
    <row r="79" spans="1:9" x14ac:dyDescent="0.2">
      <c r="A79">
        <v>2024</v>
      </c>
      <c r="B79" t="s">
        <v>45</v>
      </c>
      <c r="C79" t="s">
        <v>63</v>
      </c>
      <c r="D79" s="7">
        <v>0.42499999999999999</v>
      </c>
      <c r="E79" s="7">
        <v>0.22</v>
      </c>
      <c r="F79" s="7">
        <v>0.17</v>
      </c>
      <c r="G79" s="7">
        <v>0.104</v>
      </c>
      <c r="H79" s="7">
        <v>8.1000000000000003E-2</v>
      </c>
      <c r="I79" s="7">
        <v>0.81499999999999995</v>
      </c>
    </row>
    <row r="80" spans="1:9" x14ac:dyDescent="0.2">
      <c r="A80">
        <v>2024</v>
      </c>
      <c r="B80" t="s">
        <v>45</v>
      </c>
      <c r="C80" t="s">
        <v>64</v>
      </c>
      <c r="D80" s="7">
        <v>0.28899999999999998</v>
      </c>
      <c r="E80" s="7">
        <v>0.245</v>
      </c>
      <c r="F80" s="7">
        <v>0.218</v>
      </c>
      <c r="G80" s="7">
        <v>0.156</v>
      </c>
      <c r="H80" s="7">
        <v>9.1999999999999998E-2</v>
      </c>
      <c r="I80" s="7">
        <v>0.752</v>
      </c>
    </row>
    <row r="81" spans="1:9" x14ac:dyDescent="0.2">
      <c r="A81">
        <v>2024</v>
      </c>
      <c r="B81" t="s">
        <v>45</v>
      </c>
      <c r="C81" t="s">
        <v>65</v>
      </c>
      <c r="D81" s="7">
        <v>0.29099999999999998</v>
      </c>
      <c r="E81" s="7">
        <v>0.223</v>
      </c>
      <c r="F81" s="7">
        <v>0.222</v>
      </c>
      <c r="G81" s="7">
        <v>0.151</v>
      </c>
      <c r="H81" s="7">
        <v>0.113</v>
      </c>
      <c r="I81" s="7">
        <v>0.73599999999999999</v>
      </c>
    </row>
    <row r="82" spans="1:9" x14ac:dyDescent="0.2">
      <c r="A82">
        <v>2024</v>
      </c>
      <c r="B82" t="s">
        <v>45</v>
      </c>
      <c r="C82" t="s">
        <v>66</v>
      </c>
      <c r="D82" s="7">
        <v>0.37</v>
      </c>
      <c r="E82" s="7">
        <v>0.23100000000000001</v>
      </c>
      <c r="F82" s="7">
        <v>0.17199999999999999</v>
      </c>
      <c r="G82" s="7">
        <v>0.128</v>
      </c>
      <c r="H82" s="7">
        <v>0.1</v>
      </c>
      <c r="I82" s="7">
        <v>0.77200000000000002</v>
      </c>
    </row>
    <row r="83" spans="1:9" x14ac:dyDescent="0.2">
      <c r="A83">
        <v>2024</v>
      </c>
      <c r="B83" t="s">
        <v>45</v>
      </c>
      <c r="C83" t="s">
        <v>67</v>
      </c>
      <c r="D83" s="7">
        <v>0.27700000000000002</v>
      </c>
      <c r="E83" s="7">
        <v>0.221</v>
      </c>
      <c r="F83" s="7">
        <v>0.219</v>
      </c>
      <c r="G83" s="7">
        <v>0.16300000000000001</v>
      </c>
      <c r="H83" s="7">
        <v>0.12</v>
      </c>
      <c r="I83" s="7">
        <v>0.71699999999999997</v>
      </c>
    </row>
    <row r="84" spans="1:9" x14ac:dyDescent="0.2">
      <c r="A84">
        <v>2024</v>
      </c>
      <c r="B84" t="s">
        <v>45</v>
      </c>
      <c r="C84" t="s">
        <v>68</v>
      </c>
      <c r="D84" s="7">
        <v>0.27</v>
      </c>
      <c r="E84" s="7">
        <v>0.23799999999999999</v>
      </c>
      <c r="F84" s="7">
        <v>0.223</v>
      </c>
      <c r="G84" s="7">
        <v>0.157</v>
      </c>
      <c r="H84" s="7">
        <v>0.112</v>
      </c>
      <c r="I84" s="7">
        <v>0.73</v>
      </c>
    </row>
    <row r="85" spans="1:9" x14ac:dyDescent="0.2">
      <c r="A85">
        <v>2024</v>
      </c>
      <c r="B85" t="s">
        <v>45</v>
      </c>
      <c r="C85" t="s">
        <v>69</v>
      </c>
      <c r="D85" s="7">
        <v>0.312</v>
      </c>
      <c r="E85" s="7">
        <v>0.23400000000000001</v>
      </c>
      <c r="F85" s="7">
        <v>0.21</v>
      </c>
      <c r="G85" s="7">
        <v>0.14099999999999999</v>
      </c>
      <c r="H85" s="7">
        <v>0.10299999999999999</v>
      </c>
      <c r="I85" s="7">
        <v>0.755</v>
      </c>
    </row>
    <row r="86" spans="1:9" x14ac:dyDescent="0.2">
      <c r="A86">
        <v>2023</v>
      </c>
      <c r="B86" t="s">
        <v>45</v>
      </c>
      <c r="C86" t="s">
        <v>60</v>
      </c>
      <c r="D86" s="7">
        <v>0.25600000000000001</v>
      </c>
      <c r="E86" s="7">
        <v>0.23200000000000001</v>
      </c>
      <c r="F86" s="7">
        <v>0.23100000000000001</v>
      </c>
      <c r="G86" s="7">
        <v>0.16500000000000001</v>
      </c>
      <c r="H86" s="7">
        <v>0.11600000000000001</v>
      </c>
      <c r="I86" s="7">
        <v>0.71799999999999997</v>
      </c>
    </row>
    <row r="87" spans="1:9" x14ac:dyDescent="0.2">
      <c r="A87">
        <v>2023</v>
      </c>
      <c r="B87" t="s">
        <v>45</v>
      </c>
      <c r="C87" t="s">
        <v>61</v>
      </c>
      <c r="D87" s="7">
        <v>0.30599999999999999</v>
      </c>
      <c r="E87" s="7">
        <v>0.23200000000000001</v>
      </c>
      <c r="F87" s="7">
        <v>0.192</v>
      </c>
      <c r="G87" s="7">
        <v>0.16300000000000001</v>
      </c>
      <c r="H87" s="7">
        <v>0.108</v>
      </c>
      <c r="I87" s="7">
        <v>0.72899999999999998</v>
      </c>
    </row>
    <row r="88" spans="1:9" x14ac:dyDescent="0.2">
      <c r="A88">
        <v>2023</v>
      </c>
      <c r="B88" t="s">
        <v>45</v>
      </c>
      <c r="C88" t="s">
        <v>62</v>
      </c>
      <c r="D88" s="7">
        <v>0.495</v>
      </c>
      <c r="E88" s="7">
        <v>0.217</v>
      </c>
      <c r="F88" s="7">
        <v>0.15</v>
      </c>
      <c r="G88" s="7">
        <v>8.6999999999999994E-2</v>
      </c>
      <c r="H88" s="7">
        <v>5.0999999999999997E-2</v>
      </c>
      <c r="I88" s="7">
        <v>0.86199999999999999</v>
      </c>
    </row>
    <row r="89" spans="1:9" x14ac:dyDescent="0.2">
      <c r="A89">
        <v>2023</v>
      </c>
      <c r="B89" t="s">
        <v>45</v>
      </c>
      <c r="C89" t="s">
        <v>63</v>
      </c>
      <c r="D89" s="7">
        <v>0.38900000000000001</v>
      </c>
      <c r="E89" s="7">
        <v>0.27700000000000002</v>
      </c>
      <c r="F89" s="7">
        <v>0.159</v>
      </c>
      <c r="G89" s="7">
        <v>0.10299999999999999</v>
      </c>
      <c r="H89" s="7">
        <v>7.2999999999999995E-2</v>
      </c>
      <c r="I89" s="7">
        <v>0.82499999999999996</v>
      </c>
    </row>
    <row r="90" spans="1:9" x14ac:dyDescent="0.2">
      <c r="A90">
        <v>2023</v>
      </c>
      <c r="B90" t="s">
        <v>45</v>
      </c>
      <c r="C90" t="s">
        <v>64</v>
      </c>
      <c r="D90" s="7">
        <v>0.35199999999999998</v>
      </c>
      <c r="E90" s="7">
        <v>0.23100000000000001</v>
      </c>
      <c r="F90" s="7">
        <v>0.19700000000000001</v>
      </c>
      <c r="G90" s="7">
        <v>0.129</v>
      </c>
      <c r="H90" s="7">
        <v>9.0999999999999998E-2</v>
      </c>
      <c r="I90" s="7">
        <v>0.78</v>
      </c>
    </row>
    <row r="91" spans="1:9" x14ac:dyDescent="0.2">
      <c r="A91">
        <v>2023</v>
      </c>
      <c r="B91" t="s">
        <v>45</v>
      </c>
      <c r="C91" t="s">
        <v>65</v>
      </c>
      <c r="D91" s="7">
        <v>0.28599999999999998</v>
      </c>
      <c r="E91" s="7">
        <v>0.24199999999999999</v>
      </c>
      <c r="F91" s="7">
        <v>0.21099999999999999</v>
      </c>
      <c r="G91" s="7">
        <v>0.154</v>
      </c>
      <c r="H91" s="7">
        <v>0.106</v>
      </c>
      <c r="I91" s="7">
        <v>0.73899999999999999</v>
      </c>
    </row>
    <row r="92" spans="1:9" x14ac:dyDescent="0.2">
      <c r="A92">
        <v>2023</v>
      </c>
      <c r="B92" t="s">
        <v>45</v>
      </c>
      <c r="C92" t="s">
        <v>66</v>
      </c>
      <c r="D92" s="7">
        <v>0.371</v>
      </c>
      <c r="E92" s="7">
        <v>0.255</v>
      </c>
      <c r="F92" s="7">
        <v>0.18099999999999999</v>
      </c>
      <c r="G92" s="7">
        <v>0.113</v>
      </c>
      <c r="H92" s="7">
        <v>8.1000000000000003E-2</v>
      </c>
      <c r="I92" s="7">
        <v>0.80700000000000005</v>
      </c>
    </row>
    <row r="93" spans="1:9" x14ac:dyDescent="0.2">
      <c r="A93">
        <v>2023</v>
      </c>
      <c r="B93" t="s">
        <v>45</v>
      </c>
      <c r="C93" t="s">
        <v>67</v>
      </c>
      <c r="D93" s="7">
        <v>0.28599999999999998</v>
      </c>
      <c r="E93" s="7">
        <v>0.254</v>
      </c>
      <c r="F93" s="7">
        <v>0.22</v>
      </c>
      <c r="G93" s="7">
        <v>0.14099999999999999</v>
      </c>
      <c r="H93" s="7">
        <v>9.9000000000000005E-2</v>
      </c>
      <c r="I93" s="7">
        <v>0.76</v>
      </c>
    </row>
    <row r="94" spans="1:9" x14ac:dyDescent="0.2">
      <c r="A94">
        <v>2023</v>
      </c>
      <c r="B94" t="s">
        <v>45</v>
      </c>
      <c r="C94" t="s">
        <v>68</v>
      </c>
      <c r="D94" s="7">
        <v>0.29799999999999999</v>
      </c>
      <c r="E94" s="7">
        <v>0.24399999999999999</v>
      </c>
      <c r="F94" s="7">
        <v>0.21299999999999999</v>
      </c>
      <c r="G94" s="7">
        <v>0.14299999999999999</v>
      </c>
      <c r="H94" s="7">
        <v>0.10100000000000001</v>
      </c>
      <c r="I94" s="7">
        <v>0.75600000000000001</v>
      </c>
    </row>
    <row r="95" spans="1:9" x14ac:dyDescent="0.2">
      <c r="A95">
        <v>2023</v>
      </c>
      <c r="B95" t="s">
        <v>45</v>
      </c>
      <c r="C95" t="s">
        <v>69</v>
      </c>
      <c r="D95" s="7">
        <v>0.34599999999999997</v>
      </c>
      <c r="E95" s="7">
        <v>0.24</v>
      </c>
      <c r="F95" s="7">
        <v>0.19400000000000001</v>
      </c>
      <c r="G95" s="7">
        <v>0.128</v>
      </c>
      <c r="H95" s="7">
        <v>9.1999999999999998E-2</v>
      </c>
      <c r="I95" s="7">
        <v>0.78</v>
      </c>
    </row>
    <row r="96" spans="1:9" x14ac:dyDescent="0.2">
      <c r="A96">
        <v>2022</v>
      </c>
      <c r="B96" t="s">
        <v>45</v>
      </c>
      <c r="C96" t="s">
        <v>60</v>
      </c>
      <c r="D96" s="7">
        <v>0.3</v>
      </c>
      <c r="E96" s="7">
        <v>0.245</v>
      </c>
      <c r="F96" s="7">
        <v>0.21</v>
      </c>
      <c r="G96" s="7">
        <v>0.14599999999999999</v>
      </c>
      <c r="H96" s="7">
        <v>0.1</v>
      </c>
      <c r="I96" s="7">
        <v>0.754</v>
      </c>
    </row>
    <row r="97" spans="1:9" x14ac:dyDescent="0.2">
      <c r="A97">
        <v>2022</v>
      </c>
      <c r="B97" t="s">
        <v>45</v>
      </c>
      <c r="C97" t="s">
        <v>61</v>
      </c>
      <c r="D97" s="7">
        <v>0.32200000000000001</v>
      </c>
      <c r="E97" s="7">
        <v>0.24299999999999999</v>
      </c>
      <c r="F97" s="7">
        <v>0.20799999999999999</v>
      </c>
      <c r="G97" s="7">
        <v>0.11700000000000001</v>
      </c>
      <c r="H97" s="7">
        <v>0.109</v>
      </c>
      <c r="I97" s="7">
        <v>0.77300000000000002</v>
      </c>
    </row>
    <row r="98" spans="1:9" x14ac:dyDescent="0.2">
      <c r="A98">
        <v>2022</v>
      </c>
      <c r="B98" t="s">
        <v>45</v>
      </c>
      <c r="C98" t="s">
        <v>62</v>
      </c>
      <c r="D98" s="7">
        <v>0.53700000000000003</v>
      </c>
      <c r="E98" s="7">
        <v>0.21299999999999999</v>
      </c>
      <c r="F98" s="7">
        <v>0.14499999999999999</v>
      </c>
      <c r="G98" s="7">
        <v>6.3E-2</v>
      </c>
      <c r="H98" s="7">
        <v>4.2999999999999997E-2</v>
      </c>
      <c r="I98" s="7">
        <v>0.89400000000000002</v>
      </c>
    </row>
    <row r="99" spans="1:9" x14ac:dyDescent="0.2">
      <c r="A99">
        <v>2022</v>
      </c>
      <c r="B99" t="s">
        <v>45</v>
      </c>
      <c r="C99" t="s">
        <v>63</v>
      </c>
      <c r="D99" s="7">
        <v>0.42199999999999999</v>
      </c>
      <c r="E99" s="7">
        <v>0.24099999999999999</v>
      </c>
      <c r="F99" s="7">
        <v>0.17899999999999999</v>
      </c>
      <c r="G99" s="7">
        <v>9.7000000000000003E-2</v>
      </c>
      <c r="H99" s="7">
        <v>6.0999999999999999E-2</v>
      </c>
      <c r="I99" s="7">
        <v>0.84299999999999997</v>
      </c>
    </row>
    <row r="100" spans="1:9" x14ac:dyDescent="0.2">
      <c r="A100">
        <v>2022</v>
      </c>
      <c r="B100" t="s">
        <v>45</v>
      </c>
      <c r="C100" t="s">
        <v>64</v>
      </c>
      <c r="D100" s="7">
        <v>0.34</v>
      </c>
      <c r="E100" s="7">
        <v>0.23499999999999999</v>
      </c>
      <c r="F100" s="7">
        <v>0.21099999999999999</v>
      </c>
      <c r="G100" s="7">
        <v>0.126</v>
      </c>
      <c r="H100" s="7">
        <v>8.7999999999999995E-2</v>
      </c>
      <c r="I100" s="7">
        <v>0.78600000000000003</v>
      </c>
    </row>
    <row r="101" spans="1:9" x14ac:dyDescent="0.2">
      <c r="A101">
        <v>2022</v>
      </c>
      <c r="B101" t="s">
        <v>45</v>
      </c>
      <c r="C101" t="s">
        <v>65</v>
      </c>
      <c r="D101" s="7">
        <v>0.32200000000000001</v>
      </c>
      <c r="E101" s="7">
        <v>0.24099999999999999</v>
      </c>
      <c r="F101" s="7">
        <v>0.214</v>
      </c>
      <c r="G101" s="7">
        <v>0.13200000000000001</v>
      </c>
      <c r="H101" s="7">
        <v>9.1999999999999998E-2</v>
      </c>
      <c r="I101" s="7">
        <v>0.77600000000000002</v>
      </c>
    </row>
    <row r="102" spans="1:9" x14ac:dyDescent="0.2">
      <c r="A102">
        <v>2022</v>
      </c>
      <c r="B102" t="s">
        <v>45</v>
      </c>
      <c r="C102" t="s">
        <v>66</v>
      </c>
      <c r="D102" s="7">
        <v>0.39300000000000002</v>
      </c>
      <c r="E102" s="7">
        <v>0.253</v>
      </c>
      <c r="F102" s="7">
        <v>0.18</v>
      </c>
      <c r="G102" s="7">
        <v>0.105</v>
      </c>
      <c r="H102" s="7">
        <v>7.0000000000000007E-2</v>
      </c>
      <c r="I102" s="7">
        <v>0.82499999999999996</v>
      </c>
    </row>
    <row r="103" spans="1:9" x14ac:dyDescent="0.2">
      <c r="A103">
        <v>2022</v>
      </c>
      <c r="B103" t="s">
        <v>45</v>
      </c>
      <c r="C103" t="s">
        <v>67</v>
      </c>
      <c r="D103" s="7">
        <v>0.33600000000000002</v>
      </c>
      <c r="E103" s="7">
        <v>0.23599999999999999</v>
      </c>
      <c r="F103" s="7">
        <v>0.19800000000000001</v>
      </c>
      <c r="G103" s="7">
        <v>0.13800000000000001</v>
      </c>
      <c r="H103" s="7">
        <v>9.1999999999999998E-2</v>
      </c>
      <c r="I103" s="7">
        <v>0.77100000000000002</v>
      </c>
    </row>
    <row r="104" spans="1:9" x14ac:dyDescent="0.2">
      <c r="A104">
        <v>2022</v>
      </c>
      <c r="B104" t="s">
        <v>45</v>
      </c>
      <c r="C104" t="s">
        <v>68</v>
      </c>
      <c r="D104" s="7">
        <v>0.32100000000000001</v>
      </c>
      <c r="E104" s="7">
        <v>0.246</v>
      </c>
      <c r="F104" s="7">
        <v>0.20799999999999999</v>
      </c>
      <c r="G104" s="7">
        <v>0.13400000000000001</v>
      </c>
      <c r="H104" s="7">
        <v>9.0999999999999998E-2</v>
      </c>
      <c r="I104" s="7">
        <v>0.77500000000000002</v>
      </c>
    </row>
    <row r="105" spans="1:9" x14ac:dyDescent="0.2">
      <c r="A105">
        <v>2022</v>
      </c>
      <c r="B105" t="s">
        <v>45</v>
      </c>
      <c r="C105" t="s">
        <v>69</v>
      </c>
      <c r="D105" s="7">
        <v>0.35299999999999998</v>
      </c>
      <c r="E105" s="7">
        <v>0.246</v>
      </c>
      <c r="F105" s="7">
        <v>0.19500000000000001</v>
      </c>
      <c r="G105" s="7">
        <v>0.123</v>
      </c>
      <c r="H105" s="7">
        <v>8.4000000000000005E-2</v>
      </c>
      <c r="I105" s="7">
        <v>0.79300000000000004</v>
      </c>
    </row>
    <row r="106" spans="1:9" x14ac:dyDescent="0.2">
      <c r="A106">
        <v>2026</v>
      </c>
      <c r="B106" t="s">
        <v>46</v>
      </c>
      <c r="C106" t="s">
        <v>60</v>
      </c>
      <c r="D106" s="7">
        <v>0.19700000000000001</v>
      </c>
      <c r="E106" s="7">
        <v>0.23200000000000001</v>
      </c>
      <c r="F106" s="7">
        <v>0.24099999999999999</v>
      </c>
      <c r="G106" s="7">
        <v>0.191</v>
      </c>
      <c r="H106" s="7">
        <v>0.13800000000000001</v>
      </c>
      <c r="I106" s="7">
        <v>0.67100000000000004</v>
      </c>
    </row>
    <row r="107" spans="1:9" x14ac:dyDescent="0.2">
      <c r="A107">
        <v>2026</v>
      </c>
      <c r="B107" t="s">
        <v>46</v>
      </c>
      <c r="C107" t="s">
        <v>61</v>
      </c>
      <c r="D107" s="7">
        <v>0.29399999999999998</v>
      </c>
      <c r="E107" s="7">
        <v>0.254</v>
      </c>
      <c r="F107" s="7">
        <v>0.23</v>
      </c>
      <c r="G107" s="7">
        <v>0.13300000000000001</v>
      </c>
      <c r="H107" s="7">
        <v>0.09</v>
      </c>
      <c r="I107" s="7">
        <v>0.77700000000000002</v>
      </c>
    </row>
    <row r="108" spans="1:9" x14ac:dyDescent="0.2">
      <c r="A108">
        <v>2026</v>
      </c>
      <c r="B108" t="s">
        <v>46</v>
      </c>
      <c r="C108" t="s">
        <v>62</v>
      </c>
      <c r="D108" s="7">
        <v>0.39500000000000002</v>
      </c>
      <c r="E108" s="7">
        <v>0.19700000000000001</v>
      </c>
      <c r="F108" s="7">
        <v>0.2</v>
      </c>
      <c r="G108" s="7">
        <v>0.128</v>
      </c>
      <c r="H108" s="7">
        <v>8.1000000000000003E-2</v>
      </c>
      <c r="I108" s="7">
        <v>0.79100000000000004</v>
      </c>
    </row>
    <row r="109" spans="1:9" x14ac:dyDescent="0.2">
      <c r="A109">
        <v>2026</v>
      </c>
      <c r="B109" t="s">
        <v>46</v>
      </c>
      <c r="C109" t="s">
        <v>63</v>
      </c>
      <c r="D109" s="7">
        <v>0.33600000000000002</v>
      </c>
      <c r="E109" s="7">
        <v>0.25900000000000001</v>
      </c>
      <c r="F109" s="7">
        <v>0.193</v>
      </c>
      <c r="G109" s="7">
        <v>0.13</v>
      </c>
      <c r="H109" s="7">
        <v>8.2000000000000003E-2</v>
      </c>
      <c r="I109" s="7">
        <v>0.78800000000000003</v>
      </c>
    </row>
    <row r="110" spans="1:9" x14ac:dyDescent="0.2">
      <c r="A110">
        <v>2026</v>
      </c>
      <c r="B110" t="s">
        <v>46</v>
      </c>
      <c r="C110" t="s">
        <v>64</v>
      </c>
      <c r="D110" s="7">
        <v>0.29299999999999998</v>
      </c>
      <c r="E110" s="7">
        <v>0.255</v>
      </c>
      <c r="F110" s="7">
        <v>0.20599999999999999</v>
      </c>
      <c r="G110" s="7">
        <v>0.15</v>
      </c>
      <c r="H110" s="7">
        <v>9.6000000000000002E-2</v>
      </c>
      <c r="I110" s="7">
        <v>0.754</v>
      </c>
    </row>
    <row r="111" spans="1:9" x14ac:dyDescent="0.2">
      <c r="A111">
        <v>2026</v>
      </c>
      <c r="B111" t="s">
        <v>46</v>
      </c>
      <c r="C111" t="s">
        <v>65</v>
      </c>
      <c r="D111" s="7">
        <v>0.21199999999999999</v>
      </c>
      <c r="E111" s="7">
        <v>0.249</v>
      </c>
      <c r="F111" s="7">
        <v>0.25</v>
      </c>
      <c r="G111" s="7">
        <v>0.16200000000000001</v>
      </c>
      <c r="H111" s="7">
        <v>0.126</v>
      </c>
      <c r="I111" s="7">
        <v>0.71199999999999997</v>
      </c>
    </row>
    <row r="112" spans="1:9" x14ac:dyDescent="0.2">
      <c r="A112">
        <v>2026</v>
      </c>
      <c r="B112" t="s">
        <v>46</v>
      </c>
      <c r="C112" t="s">
        <v>66</v>
      </c>
      <c r="D112" s="7">
        <v>0.32700000000000001</v>
      </c>
      <c r="E112" s="7">
        <v>0.245</v>
      </c>
      <c r="F112" s="7">
        <v>0.20599999999999999</v>
      </c>
      <c r="G112" s="7">
        <v>0.107</v>
      </c>
      <c r="H112" s="7">
        <v>0.115</v>
      </c>
      <c r="I112" s="7">
        <v>0.77800000000000002</v>
      </c>
    </row>
    <row r="113" spans="1:9" x14ac:dyDescent="0.2">
      <c r="A113">
        <v>2026</v>
      </c>
      <c r="B113" t="s">
        <v>46</v>
      </c>
      <c r="C113" t="s">
        <v>67</v>
      </c>
      <c r="D113" s="7">
        <v>0.29099999999999998</v>
      </c>
      <c r="E113" s="7">
        <v>0.224</v>
      </c>
      <c r="F113" s="7">
        <v>0.24199999999999999</v>
      </c>
      <c r="G113" s="7">
        <v>0.13200000000000001</v>
      </c>
      <c r="H113" s="7">
        <v>0.11</v>
      </c>
      <c r="I113" s="7">
        <v>0.75800000000000001</v>
      </c>
    </row>
    <row r="114" spans="1:9" x14ac:dyDescent="0.2">
      <c r="A114">
        <v>2026</v>
      </c>
      <c r="B114" t="s">
        <v>46</v>
      </c>
      <c r="C114" t="s">
        <v>68</v>
      </c>
      <c r="D114" s="7">
        <v>0.25600000000000001</v>
      </c>
      <c r="E114" s="7">
        <v>0.25</v>
      </c>
      <c r="F114" s="7">
        <v>0.24399999999999999</v>
      </c>
      <c r="G114" s="7">
        <v>0.14599999999999999</v>
      </c>
      <c r="H114" s="7">
        <v>0.104</v>
      </c>
      <c r="I114" s="7">
        <v>0.75</v>
      </c>
    </row>
    <row r="115" spans="1:9" x14ac:dyDescent="0.2">
      <c r="A115">
        <v>2026</v>
      </c>
      <c r="B115" t="s">
        <v>46</v>
      </c>
      <c r="C115" t="s">
        <v>69</v>
      </c>
      <c r="D115" s="7">
        <v>0.31</v>
      </c>
      <c r="E115" s="7">
        <v>0.23499999999999999</v>
      </c>
      <c r="F115" s="7">
        <v>0.224</v>
      </c>
      <c r="G115" s="7">
        <v>0.129</v>
      </c>
      <c r="H115" s="7">
        <v>0.10299999999999999</v>
      </c>
      <c r="I115" s="7">
        <v>0.76900000000000002</v>
      </c>
    </row>
    <row r="116" spans="1:9" x14ac:dyDescent="0.2">
      <c r="A116">
        <v>2025</v>
      </c>
      <c r="B116" t="s">
        <v>46</v>
      </c>
      <c r="C116" t="s">
        <v>60</v>
      </c>
      <c r="D116" s="7">
        <v>0.192</v>
      </c>
      <c r="E116" s="7">
        <v>0.23200000000000001</v>
      </c>
      <c r="F116" s="7">
        <v>0.25600000000000001</v>
      </c>
      <c r="G116" s="7">
        <v>0.17499999999999999</v>
      </c>
      <c r="H116" s="7">
        <v>0.14399999999999999</v>
      </c>
      <c r="I116" s="7">
        <v>0.68</v>
      </c>
    </row>
    <row r="117" spans="1:9" x14ac:dyDescent="0.2">
      <c r="A117">
        <v>2025</v>
      </c>
      <c r="B117" t="s">
        <v>46</v>
      </c>
      <c r="C117" t="s">
        <v>61</v>
      </c>
      <c r="D117" s="7">
        <v>0.315</v>
      </c>
      <c r="E117" s="7">
        <v>0.23300000000000001</v>
      </c>
      <c r="F117" s="7">
        <v>0.21299999999999999</v>
      </c>
      <c r="G117" s="7">
        <v>0.128</v>
      </c>
      <c r="H117" s="7">
        <v>0.111</v>
      </c>
      <c r="I117" s="7">
        <v>0.76100000000000001</v>
      </c>
    </row>
    <row r="118" spans="1:9" x14ac:dyDescent="0.2">
      <c r="A118">
        <v>2025</v>
      </c>
      <c r="B118" t="s">
        <v>46</v>
      </c>
      <c r="C118" t="s">
        <v>62</v>
      </c>
      <c r="D118" s="7">
        <v>0.436</v>
      </c>
      <c r="E118" s="7">
        <v>0.221</v>
      </c>
      <c r="F118" s="7">
        <v>0.14199999999999999</v>
      </c>
      <c r="G118" s="7">
        <v>9.6000000000000002E-2</v>
      </c>
      <c r="H118" s="7">
        <v>0.106</v>
      </c>
      <c r="I118" s="7">
        <v>0.79800000000000004</v>
      </c>
    </row>
    <row r="119" spans="1:9" x14ac:dyDescent="0.2">
      <c r="A119">
        <v>2025</v>
      </c>
      <c r="B119" t="s">
        <v>46</v>
      </c>
      <c r="C119" t="s">
        <v>63</v>
      </c>
      <c r="D119" s="7">
        <v>0.36399999999999999</v>
      </c>
      <c r="E119" s="7">
        <v>0.24199999999999999</v>
      </c>
      <c r="F119" s="7">
        <v>0.186</v>
      </c>
      <c r="G119" s="7">
        <v>0.115</v>
      </c>
      <c r="H119" s="7">
        <v>9.4E-2</v>
      </c>
      <c r="I119" s="7">
        <v>0.79200000000000004</v>
      </c>
    </row>
    <row r="120" spans="1:9" x14ac:dyDescent="0.2">
      <c r="A120">
        <v>2025</v>
      </c>
      <c r="B120" t="s">
        <v>46</v>
      </c>
      <c r="C120" t="s">
        <v>64</v>
      </c>
      <c r="D120" s="7">
        <v>0.248</v>
      </c>
      <c r="E120" s="7">
        <v>0.23300000000000001</v>
      </c>
      <c r="F120" s="7">
        <v>0.21299999999999999</v>
      </c>
      <c r="G120" s="7">
        <v>0.17599999999999999</v>
      </c>
      <c r="H120" s="7">
        <v>0.129</v>
      </c>
      <c r="I120" s="7">
        <v>0.69499999999999995</v>
      </c>
    </row>
    <row r="121" spans="1:9" x14ac:dyDescent="0.2">
      <c r="A121">
        <v>2025</v>
      </c>
      <c r="B121" t="s">
        <v>46</v>
      </c>
      <c r="C121" t="s">
        <v>65</v>
      </c>
      <c r="D121" s="7">
        <v>0.192</v>
      </c>
      <c r="E121" s="7">
        <v>0.246</v>
      </c>
      <c r="F121" s="7">
        <v>0.25</v>
      </c>
      <c r="G121" s="7">
        <v>0.16300000000000001</v>
      </c>
      <c r="H121" s="7">
        <v>0.14799999999999999</v>
      </c>
      <c r="I121" s="7">
        <v>0.68799999999999994</v>
      </c>
    </row>
    <row r="122" spans="1:9" x14ac:dyDescent="0.2">
      <c r="A122">
        <v>2025</v>
      </c>
      <c r="B122" t="s">
        <v>46</v>
      </c>
      <c r="C122" t="s">
        <v>66</v>
      </c>
      <c r="D122" s="7">
        <v>0.3</v>
      </c>
      <c r="E122" s="7">
        <v>0.28799999999999998</v>
      </c>
      <c r="F122" s="7">
        <v>0.20300000000000001</v>
      </c>
      <c r="G122" s="7">
        <v>0.114</v>
      </c>
      <c r="H122" s="7">
        <v>9.4E-2</v>
      </c>
      <c r="I122" s="7">
        <v>0.79200000000000004</v>
      </c>
    </row>
    <row r="123" spans="1:9" x14ac:dyDescent="0.2">
      <c r="A123">
        <v>2025</v>
      </c>
      <c r="B123" t="s">
        <v>46</v>
      </c>
      <c r="C123" t="s">
        <v>67</v>
      </c>
      <c r="D123" s="7">
        <v>0.32800000000000001</v>
      </c>
      <c r="E123" s="7">
        <v>0.252</v>
      </c>
      <c r="F123" s="7">
        <v>0.20200000000000001</v>
      </c>
      <c r="G123" s="7">
        <v>0.126</v>
      </c>
      <c r="H123" s="7">
        <v>9.0999999999999998E-2</v>
      </c>
      <c r="I123" s="7">
        <v>0.78300000000000003</v>
      </c>
    </row>
    <row r="124" spans="1:9" x14ac:dyDescent="0.2">
      <c r="A124">
        <v>2025</v>
      </c>
      <c r="B124" t="s">
        <v>46</v>
      </c>
      <c r="C124" t="s">
        <v>68</v>
      </c>
      <c r="D124" s="7">
        <v>0.25800000000000001</v>
      </c>
      <c r="E124" s="7">
        <v>0.23899999999999999</v>
      </c>
      <c r="F124" s="7">
        <v>0.23799999999999999</v>
      </c>
      <c r="G124" s="7">
        <v>0.156</v>
      </c>
      <c r="H124" s="7">
        <v>0.109</v>
      </c>
      <c r="I124" s="7">
        <v>0.73499999999999999</v>
      </c>
    </row>
    <row r="125" spans="1:9" x14ac:dyDescent="0.2">
      <c r="A125">
        <v>2025</v>
      </c>
      <c r="B125" t="s">
        <v>46</v>
      </c>
      <c r="C125" t="s">
        <v>69</v>
      </c>
      <c r="D125" s="7">
        <v>0.30599999999999999</v>
      </c>
      <c r="E125" s="7">
        <v>0.22800000000000001</v>
      </c>
      <c r="F125" s="7">
        <v>0.222</v>
      </c>
      <c r="G125" s="7">
        <v>0.13900000000000001</v>
      </c>
      <c r="H125" s="7">
        <v>0.106</v>
      </c>
      <c r="I125" s="7">
        <v>0.755</v>
      </c>
    </row>
    <row r="126" spans="1:9" x14ac:dyDescent="0.2">
      <c r="A126">
        <v>2024</v>
      </c>
      <c r="B126" t="s">
        <v>46</v>
      </c>
      <c r="C126" t="s">
        <v>60</v>
      </c>
      <c r="D126" s="7">
        <v>0.186</v>
      </c>
      <c r="E126" s="7">
        <v>0.22500000000000001</v>
      </c>
      <c r="F126" s="7">
        <v>0.24</v>
      </c>
      <c r="G126" s="7">
        <v>0.20899999999999999</v>
      </c>
      <c r="H126" s="7">
        <v>0.14099999999999999</v>
      </c>
      <c r="I126" s="7">
        <v>0.65</v>
      </c>
    </row>
    <row r="127" spans="1:9" x14ac:dyDescent="0.2">
      <c r="A127">
        <v>2024</v>
      </c>
      <c r="B127" t="s">
        <v>46</v>
      </c>
      <c r="C127" t="s">
        <v>61</v>
      </c>
      <c r="D127" s="7">
        <v>0.29699999999999999</v>
      </c>
      <c r="E127" s="7">
        <v>0.24399999999999999</v>
      </c>
      <c r="F127" s="7">
        <v>0.20200000000000001</v>
      </c>
      <c r="G127" s="7">
        <v>0.14099999999999999</v>
      </c>
      <c r="H127" s="7">
        <v>0.11600000000000001</v>
      </c>
      <c r="I127" s="7">
        <v>0.74299999999999999</v>
      </c>
    </row>
    <row r="128" spans="1:9" x14ac:dyDescent="0.2">
      <c r="A128">
        <v>2024</v>
      </c>
      <c r="B128" t="s">
        <v>46</v>
      </c>
      <c r="C128" t="s">
        <v>62</v>
      </c>
      <c r="D128" s="7">
        <v>0.39200000000000002</v>
      </c>
      <c r="E128" s="7">
        <v>0.219</v>
      </c>
      <c r="F128" s="7">
        <v>0.17299999999999999</v>
      </c>
      <c r="G128" s="7">
        <v>0.111</v>
      </c>
      <c r="H128" s="7">
        <v>0.106</v>
      </c>
      <c r="I128" s="7">
        <v>0.78400000000000003</v>
      </c>
    </row>
    <row r="129" spans="1:9" x14ac:dyDescent="0.2">
      <c r="A129">
        <v>2024</v>
      </c>
      <c r="B129" t="s">
        <v>46</v>
      </c>
      <c r="C129" t="s">
        <v>63</v>
      </c>
      <c r="D129" s="7">
        <v>0.28499999999999998</v>
      </c>
      <c r="E129" s="7">
        <v>0.22900000000000001</v>
      </c>
      <c r="F129" s="7">
        <v>0.19400000000000001</v>
      </c>
      <c r="G129" s="7">
        <v>0.17499999999999999</v>
      </c>
      <c r="H129" s="7">
        <v>0.11799999999999999</v>
      </c>
      <c r="I129" s="7">
        <v>0.70699999999999996</v>
      </c>
    </row>
    <row r="130" spans="1:9" x14ac:dyDescent="0.2">
      <c r="A130">
        <v>2024</v>
      </c>
      <c r="B130" t="s">
        <v>46</v>
      </c>
      <c r="C130" t="s">
        <v>64</v>
      </c>
      <c r="D130" s="7">
        <v>0.28799999999999998</v>
      </c>
      <c r="E130" s="7">
        <v>0.245</v>
      </c>
      <c r="F130" s="7">
        <v>0.20300000000000001</v>
      </c>
      <c r="G130" s="7">
        <v>0.156</v>
      </c>
      <c r="H130" s="7">
        <v>0.108</v>
      </c>
      <c r="I130" s="7">
        <v>0.73599999999999999</v>
      </c>
    </row>
    <row r="131" spans="1:9" x14ac:dyDescent="0.2">
      <c r="A131">
        <v>2024</v>
      </c>
      <c r="B131" t="s">
        <v>46</v>
      </c>
      <c r="C131" t="s">
        <v>65</v>
      </c>
      <c r="D131" s="7">
        <v>0.214</v>
      </c>
      <c r="E131" s="7">
        <v>0.23799999999999999</v>
      </c>
      <c r="F131" s="7">
        <v>0.23300000000000001</v>
      </c>
      <c r="G131" s="7">
        <v>0.182</v>
      </c>
      <c r="H131" s="7">
        <v>0.13300000000000001</v>
      </c>
      <c r="I131" s="7">
        <v>0.68500000000000005</v>
      </c>
    </row>
    <row r="132" spans="1:9" x14ac:dyDescent="0.2">
      <c r="A132">
        <v>2024</v>
      </c>
      <c r="B132" t="s">
        <v>46</v>
      </c>
      <c r="C132" t="s">
        <v>66</v>
      </c>
      <c r="D132" s="7">
        <v>0.30099999999999999</v>
      </c>
      <c r="E132" s="7">
        <v>0.24399999999999999</v>
      </c>
      <c r="F132" s="7">
        <v>0.21</v>
      </c>
      <c r="G132" s="7">
        <v>0.158</v>
      </c>
      <c r="H132" s="7">
        <v>8.6999999999999994E-2</v>
      </c>
      <c r="I132" s="7">
        <v>0.75600000000000001</v>
      </c>
    </row>
    <row r="133" spans="1:9" x14ac:dyDescent="0.2">
      <c r="A133">
        <v>2024</v>
      </c>
      <c r="B133" t="s">
        <v>46</v>
      </c>
      <c r="C133" t="s">
        <v>67</v>
      </c>
      <c r="D133" s="7">
        <v>0.26800000000000002</v>
      </c>
      <c r="E133" s="7">
        <v>0.16</v>
      </c>
      <c r="F133" s="7">
        <v>0.27200000000000002</v>
      </c>
      <c r="G133" s="7">
        <v>0.16600000000000001</v>
      </c>
      <c r="H133" s="7">
        <v>0.13400000000000001</v>
      </c>
      <c r="I133" s="7">
        <v>0.7</v>
      </c>
    </row>
    <row r="134" spans="1:9" x14ac:dyDescent="0.2">
      <c r="A134">
        <v>2024</v>
      </c>
      <c r="B134" t="s">
        <v>46</v>
      </c>
      <c r="C134" t="s">
        <v>68</v>
      </c>
      <c r="D134" s="7">
        <v>0.246</v>
      </c>
      <c r="E134" s="7">
        <v>0.23599999999999999</v>
      </c>
      <c r="F134" s="7">
        <v>0.23799999999999999</v>
      </c>
      <c r="G134" s="7">
        <v>0.16600000000000001</v>
      </c>
      <c r="H134" s="7">
        <v>0.114</v>
      </c>
      <c r="I134" s="7">
        <v>0.72</v>
      </c>
    </row>
    <row r="135" spans="1:9" x14ac:dyDescent="0.2">
      <c r="A135">
        <v>2024</v>
      </c>
      <c r="B135" t="s">
        <v>46</v>
      </c>
      <c r="C135" t="s">
        <v>69</v>
      </c>
      <c r="D135" s="7">
        <v>0.31</v>
      </c>
      <c r="E135" s="7">
        <v>0.224</v>
      </c>
      <c r="F135" s="7">
        <v>0.22</v>
      </c>
      <c r="G135" s="7">
        <v>0.13400000000000001</v>
      </c>
      <c r="H135" s="7">
        <v>0.111</v>
      </c>
      <c r="I135" s="7">
        <v>0.755</v>
      </c>
    </row>
    <row r="136" spans="1:9" x14ac:dyDescent="0.2">
      <c r="A136">
        <v>2023</v>
      </c>
      <c r="B136" t="s">
        <v>46</v>
      </c>
      <c r="C136" t="s">
        <v>60</v>
      </c>
      <c r="D136" s="7">
        <v>0.248</v>
      </c>
      <c r="E136" s="7">
        <v>0.24299999999999999</v>
      </c>
      <c r="F136" s="7">
        <v>0.27500000000000002</v>
      </c>
      <c r="G136" s="7">
        <v>0.14599999999999999</v>
      </c>
      <c r="H136" s="7">
        <v>8.7999999999999995E-2</v>
      </c>
      <c r="I136" s="7">
        <v>0.76600000000000001</v>
      </c>
    </row>
    <row r="137" spans="1:9" x14ac:dyDescent="0.2">
      <c r="A137">
        <v>2023</v>
      </c>
      <c r="B137" t="s">
        <v>46</v>
      </c>
      <c r="C137" t="s">
        <v>61</v>
      </c>
      <c r="D137" s="7">
        <v>0.29399999999999998</v>
      </c>
      <c r="E137" s="7">
        <v>0.255</v>
      </c>
      <c r="F137" s="7">
        <v>0.224</v>
      </c>
      <c r="G137" s="7">
        <v>0.17599999999999999</v>
      </c>
      <c r="H137" s="7">
        <v>5.0999999999999997E-2</v>
      </c>
      <c r="I137" s="7">
        <v>0.77300000000000002</v>
      </c>
    </row>
    <row r="138" spans="1:9" x14ac:dyDescent="0.2">
      <c r="A138">
        <v>2023</v>
      </c>
      <c r="B138" t="s">
        <v>46</v>
      </c>
      <c r="C138" t="s">
        <v>62</v>
      </c>
      <c r="D138" s="7">
        <v>0.45100000000000001</v>
      </c>
      <c r="E138" s="7">
        <v>0.245</v>
      </c>
      <c r="F138" s="7">
        <v>0.13900000000000001</v>
      </c>
      <c r="G138" s="7">
        <v>0.106</v>
      </c>
      <c r="H138" s="7">
        <v>5.8000000000000003E-2</v>
      </c>
      <c r="I138" s="7">
        <v>0.83599999999999997</v>
      </c>
    </row>
    <row r="139" spans="1:9" x14ac:dyDescent="0.2">
      <c r="A139">
        <v>2023</v>
      </c>
      <c r="B139" t="s">
        <v>46</v>
      </c>
      <c r="C139" t="s">
        <v>63</v>
      </c>
      <c r="D139" s="7">
        <v>0.309</v>
      </c>
      <c r="E139" s="7">
        <v>0.24</v>
      </c>
      <c r="F139" s="7">
        <v>0.249</v>
      </c>
      <c r="G139" s="7">
        <v>0.10299999999999999</v>
      </c>
      <c r="H139" s="7">
        <v>9.9000000000000005E-2</v>
      </c>
      <c r="I139" s="7">
        <v>0.79800000000000004</v>
      </c>
    </row>
    <row r="140" spans="1:9" x14ac:dyDescent="0.2">
      <c r="A140">
        <v>2023</v>
      </c>
      <c r="B140" t="s">
        <v>46</v>
      </c>
      <c r="C140" t="s">
        <v>64</v>
      </c>
      <c r="D140" s="7">
        <v>0.27600000000000002</v>
      </c>
      <c r="E140" s="7">
        <v>0.28999999999999998</v>
      </c>
      <c r="F140" s="7">
        <v>0.193</v>
      </c>
      <c r="G140" s="7">
        <v>0.151</v>
      </c>
      <c r="H140" s="7">
        <v>9.0999999999999998E-2</v>
      </c>
      <c r="I140" s="7">
        <v>0.75900000000000001</v>
      </c>
    </row>
    <row r="141" spans="1:9" x14ac:dyDescent="0.2">
      <c r="A141">
        <v>2023</v>
      </c>
      <c r="B141" t="s">
        <v>46</v>
      </c>
      <c r="C141" t="s">
        <v>65</v>
      </c>
      <c r="D141" s="7">
        <v>0.20799999999999999</v>
      </c>
      <c r="E141" s="7">
        <v>0.28399999999999997</v>
      </c>
      <c r="F141" s="7">
        <v>0.25700000000000001</v>
      </c>
      <c r="G141" s="7">
        <v>0.16400000000000001</v>
      </c>
      <c r="H141" s="7">
        <v>8.6999999999999994E-2</v>
      </c>
      <c r="I141" s="7">
        <v>0.749</v>
      </c>
    </row>
    <row r="142" spans="1:9" x14ac:dyDescent="0.2">
      <c r="A142">
        <v>2023</v>
      </c>
      <c r="B142" t="s">
        <v>46</v>
      </c>
      <c r="C142" t="s">
        <v>66</v>
      </c>
      <c r="D142" s="7">
        <v>0.36499999999999999</v>
      </c>
      <c r="E142" s="7">
        <v>0.26700000000000002</v>
      </c>
      <c r="F142" s="7">
        <v>0.19600000000000001</v>
      </c>
      <c r="G142" s="7">
        <v>0.104</v>
      </c>
      <c r="H142" s="7">
        <v>6.9000000000000006E-2</v>
      </c>
      <c r="I142" s="7">
        <v>0.82699999999999996</v>
      </c>
    </row>
    <row r="143" spans="1:9" x14ac:dyDescent="0.2">
      <c r="A143">
        <v>2023</v>
      </c>
      <c r="B143" t="s">
        <v>46</v>
      </c>
      <c r="C143" t="s">
        <v>67</v>
      </c>
      <c r="D143" s="7">
        <v>0.28499999999999998</v>
      </c>
      <c r="E143" s="7">
        <v>0.26800000000000002</v>
      </c>
      <c r="F143" s="7">
        <v>0.221</v>
      </c>
      <c r="G143" s="7">
        <v>0.14399999999999999</v>
      </c>
      <c r="H143" s="7">
        <v>8.2000000000000003E-2</v>
      </c>
      <c r="I143" s="7">
        <v>0.77400000000000002</v>
      </c>
    </row>
    <row r="144" spans="1:9" x14ac:dyDescent="0.2">
      <c r="A144">
        <v>2023</v>
      </c>
      <c r="B144" t="s">
        <v>46</v>
      </c>
      <c r="C144" t="s">
        <v>68</v>
      </c>
      <c r="D144" s="7">
        <v>0.28000000000000003</v>
      </c>
      <c r="E144" s="7">
        <v>0.25600000000000001</v>
      </c>
      <c r="F144" s="7">
        <v>0.23100000000000001</v>
      </c>
      <c r="G144" s="7">
        <v>0.14799999999999999</v>
      </c>
      <c r="H144" s="7">
        <v>8.5999999999999993E-2</v>
      </c>
      <c r="I144" s="7">
        <v>0.76600000000000001</v>
      </c>
    </row>
    <row r="145" spans="1:9" x14ac:dyDescent="0.2">
      <c r="A145">
        <v>2023</v>
      </c>
      <c r="B145" t="s">
        <v>46</v>
      </c>
      <c r="C145" t="s">
        <v>69</v>
      </c>
      <c r="D145" s="7">
        <v>0.32300000000000001</v>
      </c>
      <c r="E145" s="7">
        <v>0.26100000000000001</v>
      </c>
      <c r="F145" s="7">
        <v>0.22</v>
      </c>
      <c r="G145" s="7">
        <v>0.125</v>
      </c>
      <c r="H145" s="7">
        <v>7.1999999999999995E-2</v>
      </c>
      <c r="I145" s="7">
        <v>0.80300000000000005</v>
      </c>
    </row>
    <row r="146" spans="1:9" x14ac:dyDescent="0.2">
      <c r="A146">
        <v>2022</v>
      </c>
      <c r="B146" t="s">
        <v>46</v>
      </c>
      <c r="C146" t="s">
        <v>60</v>
      </c>
      <c r="D146" s="7">
        <v>0.23799999999999999</v>
      </c>
      <c r="E146" s="7">
        <v>0.26600000000000001</v>
      </c>
      <c r="F146" s="7">
        <v>0.24399999999999999</v>
      </c>
      <c r="G146" s="7">
        <v>0.19</v>
      </c>
      <c r="H146" s="7">
        <v>6.2E-2</v>
      </c>
      <c r="I146" s="7">
        <v>0.748</v>
      </c>
    </row>
    <row r="147" spans="1:9" x14ac:dyDescent="0.2">
      <c r="A147">
        <v>2022</v>
      </c>
      <c r="B147" t="s">
        <v>46</v>
      </c>
      <c r="C147" t="s">
        <v>61</v>
      </c>
      <c r="D147" s="7">
        <v>0.27500000000000002</v>
      </c>
      <c r="E147" s="7">
        <v>0.26800000000000002</v>
      </c>
      <c r="F147" s="7">
        <v>0.25800000000000001</v>
      </c>
      <c r="G147" s="7">
        <v>0.115</v>
      </c>
      <c r="H147" s="7">
        <v>8.4000000000000005E-2</v>
      </c>
      <c r="I147" s="7">
        <v>0.80100000000000005</v>
      </c>
    </row>
    <row r="148" spans="1:9" x14ac:dyDescent="0.2">
      <c r="A148">
        <v>2022</v>
      </c>
      <c r="B148" t="s">
        <v>46</v>
      </c>
      <c r="C148" t="s">
        <v>62</v>
      </c>
      <c r="D148" s="7">
        <v>0.42699999999999999</v>
      </c>
      <c r="E148" s="7">
        <v>0.25800000000000001</v>
      </c>
      <c r="F148" s="7">
        <v>0.14699999999999999</v>
      </c>
      <c r="G148" s="7">
        <v>0.1</v>
      </c>
      <c r="H148" s="7">
        <v>6.9000000000000006E-2</v>
      </c>
      <c r="I148" s="7">
        <v>0.83099999999999996</v>
      </c>
    </row>
    <row r="149" spans="1:9" x14ac:dyDescent="0.2">
      <c r="A149">
        <v>2022</v>
      </c>
      <c r="B149" t="s">
        <v>46</v>
      </c>
      <c r="C149" t="s">
        <v>63</v>
      </c>
      <c r="D149" s="7">
        <v>0.37</v>
      </c>
      <c r="E149" s="7">
        <v>0.24099999999999999</v>
      </c>
      <c r="F149" s="7">
        <v>0.20499999999999999</v>
      </c>
      <c r="G149" s="7">
        <v>9.9000000000000005E-2</v>
      </c>
      <c r="H149" s="7">
        <v>8.5999999999999993E-2</v>
      </c>
      <c r="I149" s="7">
        <v>0.81499999999999995</v>
      </c>
    </row>
    <row r="150" spans="1:9" x14ac:dyDescent="0.2">
      <c r="A150">
        <v>2022</v>
      </c>
      <c r="B150" t="s">
        <v>46</v>
      </c>
      <c r="C150" t="s">
        <v>64</v>
      </c>
      <c r="D150" s="7">
        <v>0.29099999999999998</v>
      </c>
      <c r="E150" s="7">
        <v>0.27400000000000002</v>
      </c>
      <c r="F150" s="7">
        <v>0.24</v>
      </c>
      <c r="G150" s="7">
        <v>0.10100000000000001</v>
      </c>
      <c r="H150" s="7">
        <v>9.5000000000000001E-2</v>
      </c>
      <c r="I150" s="7">
        <v>0.80400000000000005</v>
      </c>
    </row>
    <row r="151" spans="1:9" x14ac:dyDescent="0.2">
      <c r="A151">
        <v>2022</v>
      </c>
      <c r="B151" t="s">
        <v>46</v>
      </c>
      <c r="C151" t="s">
        <v>65</v>
      </c>
      <c r="D151" s="7">
        <v>0.254</v>
      </c>
      <c r="E151" s="7">
        <v>0.25600000000000001</v>
      </c>
      <c r="F151" s="7">
        <v>0.23400000000000001</v>
      </c>
      <c r="G151" s="7">
        <v>0.16300000000000001</v>
      </c>
      <c r="H151" s="7">
        <v>9.2999999999999999E-2</v>
      </c>
      <c r="I151" s="7">
        <v>0.74399999999999999</v>
      </c>
    </row>
    <row r="152" spans="1:9" x14ac:dyDescent="0.2">
      <c r="A152">
        <v>2022</v>
      </c>
      <c r="B152" t="s">
        <v>46</v>
      </c>
      <c r="C152" t="s">
        <v>66</v>
      </c>
      <c r="D152" s="7">
        <v>0.373</v>
      </c>
      <c r="E152" s="7">
        <v>0.23499999999999999</v>
      </c>
      <c r="F152" s="7">
        <v>0.221</v>
      </c>
      <c r="G152" s="7">
        <v>0.11</v>
      </c>
      <c r="H152" s="7">
        <v>6.0999999999999999E-2</v>
      </c>
      <c r="I152" s="7">
        <v>0.82899999999999996</v>
      </c>
    </row>
    <row r="153" spans="1:9" x14ac:dyDescent="0.2">
      <c r="A153">
        <v>2022</v>
      </c>
      <c r="B153" t="s">
        <v>46</v>
      </c>
      <c r="C153" t="s">
        <v>67</v>
      </c>
      <c r="D153" s="7">
        <v>0.27100000000000002</v>
      </c>
      <c r="E153" s="7">
        <v>0.28699999999999998</v>
      </c>
      <c r="F153" s="7">
        <v>0.21099999999999999</v>
      </c>
      <c r="G153" s="7">
        <v>0.155</v>
      </c>
      <c r="H153" s="7">
        <v>7.5999999999999998E-2</v>
      </c>
      <c r="I153" s="7">
        <v>0.76900000000000002</v>
      </c>
    </row>
    <row r="154" spans="1:9" x14ac:dyDescent="0.2">
      <c r="A154">
        <v>2022</v>
      </c>
      <c r="B154" t="s">
        <v>46</v>
      </c>
      <c r="C154" t="s">
        <v>68</v>
      </c>
      <c r="D154" s="7">
        <v>0.28999999999999998</v>
      </c>
      <c r="E154" s="7">
        <v>0.26300000000000001</v>
      </c>
      <c r="F154" s="7">
        <v>0.23599999999999999</v>
      </c>
      <c r="G154" s="7">
        <v>0.13600000000000001</v>
      </c>
      <c r="H154" s="7">
        <v>7.4999999999999997E-2</v>
      </c>
      <c r="I154" s="7">
        <v>0.78900000000000003</v>
      </c>
    </row>
    <row r="155" spans="1:9" x14ac:dyDescent="0.2">
      <c r="A155">
        <v>2022</v>
      </c>
      <c r="B155" t="s">
        <v>46</v>
      </c>
      <c r="C155" t="s">
        <v>69</v>
      </c>
      <c r="D155" s="7">
        <v>0.33900000000000002</v>
      </c>
      <c r="E155" s="7">
        <v>0.27500000000000002</v>
      </c>
      <c r="F155" s="7">
        <v>0.20899999999999999</v>
      </c>
      <c r="G155" s="7">
        <v>0.11799999999999999</v>
      </c>
      <c r="H155" s="7">
        <v>5.8999999999999997E-2</v>
      </c>
      <c r="I155" s="7">
        <v>0.82299999999999995</v>
      </c>
    </row>
    <row r="156" spans="1:9" ht="30" customHeight="1" x14ac:dyDescent="0.2">
      <c r="A15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6"/>
  <sheetViews>
    <sheetView workbookViewId="0"/>
  </sheetViews>
  <sheetFormatPr defaultRowHeight="15" x14ac:dyDescent="0.2"/>
  <cols>
    <col min="1" max="1" width="5.5546875" bestFit="1" customWidth="1"/>
    <col min="2" max="2" width="16.5546875" bestFit="1" customWidth="1"/>
    <col min="3" max="3" width="7.5546875" bestFit="1" customWidth="1"/>
    <col min="4" max="7" width="6.5546875" bestFit="1" customWidth="1"/>
    <col min="8" max="8" width="9.5546875" bestFit="1" customWidth="1"/>
    <col min="9" max="9" width="7.5546875" bestFit="1" customWidth="1"/>
  </cols>
  <sheetData>
    <row r="1" spans="1:9" ht="30" customHeight="1" x14ac:dyDescent="0.2">
      <c r="A1" s="9" t="s">
        <v>99</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34</v>
      </c>
    </row>
    <row r="5" spans="1:9" ht="15.75" x14ac:dyDescent="0.25">
      <c r="A5" s="3" t="s">
        <v>90</v>
      </c>
      <c r="B5" s="3" t="s">
        <v>35</v>
      </c>
      <c r="C5" s="3" t="s">
        <v>78</v>
      </c>
      <c r="D5" s="3" t="s">
        <v>91</v>
      </c>
      <c r="E5" s="3" t="s">
        <v>92</v>
      </c>
      <c r="F5" s="3" t="s">
        <v>93</v>
      </c>
      <c r="G5" s="3" t="s">
        <v>94</v>
      </c>
      <c r="H5" s="3" t="s">
        <v>95</v>
      </c>
      <c r="I5" s="3" t="s">
        <v>96</v>
      </c>
    </row>
    <row r="6" spans="1:9" x14ac:dyDescent="0.2">
      <c r="A6">
        <v>2026</v>
      </c>
      <c r="B6" t="s">
        <v>42</v>
      </c>
      <c r="C6" t="s">
        <v>79</v>
      </c>
      <c r="D6" s="7">
        <v>0.44700000000000001</v>
      </c>
      <c r="E6" s="7">
        <v>0.215</v>
      </c>
      <c r="F6" s="7">
        <v>0.14799999999999999</v>
      </c>
      <c r="G6" s="7">
        <v>9.6000000000000002E-2</v>
      </c>
      <c r="H6" s="7">
        <v>9.5000000000000001E-2</v>
      </c>
      <c r="I6" s="7">
        <v>0.80900000000000005</v>
      </c>
    </row>
    <row r="7" spans="1:9" x14ac:dyDescent="0.2">
      <c r="A7">
        <v>2026</v>
      </c>
      <c r="B7" t="s">
        <v>42</v>
      </c>
      <c r="C7" t="s">
        <v>80</v>
      </c>
      <c r="D7" s="7">
        <v>0.36</v>
      </c>
      <c r="E7" s="7">
        <v>0.23699999999999999</v>
      </c>
      <c r="F7" s="7">
        <v>0.17899999999999999</v>
      </c>
      <c r="G7" s="7">
        <v>0.11600000000000001</v>
      </c>
      <c r="H7" s="7">
        <v>0.109</v>
      </c>
      <c r="I7" s="7">
        <v>0.77500000000000002</v>
      </c>
    </row>
    <row r="8" spans="1:9" x14ac:dyDescent="0.2">
      <c r="A8">
        <v>2025</v>
      </c>
      <c r="B8" t="s">
        <v>42</v>
      </c>
      <c r="C8" t="s">
        <v>79</v>
      </c>
      <c r="D8" s="7">
        <v>0.436</v>
      </c>
      <c r="E8" s="7">
        <v>0.215</v>
      </c>
      <c r="F8" s="7">
        <v>0.152</v>
      </c>
      <c r="G8" s="7">
        <v>0.10199999999999999</v>
      </c>
      <c r="H8" s="7">
        <v>9.4E-2</v>
      </c>
      <c r="I8" s="7">
        <v>0.80400000000000005</v>
      </c>
    </row>
    <row r="9" spans="1:9" x14ac:dyDescent="0.2">
      <c r="A9">
        <v>2025</v>
      </c>
      <c r="B9" t="s">
        <v>42</v>
      </c>
      <c r="C9" t="s">
        <v>80</v>
      </c>
      <c r="D9" s="7">
        <v>0.34699999999999998</v>
      </c>
      <c r="E9" s="7">
        <v>0.23200000000000001</v>
      </c>
      <c r="F9" s="7">
        <v>0.184</v>
      </c>
      <c r="G9" s="7">
        <v>0.124</v>
      </c>
      <c r="H9" s="7">
        <v>0.113</v>
      </c>
      <c r="I9" s="7">
        <v>0.76300000000000001</v>
      </c>
    </row>
    <row r="10" spans="1:9" x14ac:dyDescent="0.2">
      <c r="A10">
        <v>2024</v>
      </c>
      <c r="B10" t="s">
        <v>42</v>
      </c>
      <c r="C10" t="s">
        <v>79</v>
      </c>
      <c r="D10" s="7">
        <v>0.42599999999999999</v>
      </c>
      <c r="E10" s="7">
        <v>0.20899999999999999</v>
      </c>
      <c r="F10" s="7">
        <v>0.159</v>
      </c>
      <c r="G10" s="7">
        <v>0.107</v>
      </c>
      <c r="H10" s="7">
        <v>9.9000000000000005E-2</v>
      </c>
      <c r="I10" s="7">
        <v>0.79400000000000004</v>
      </c>
    </row>
    <row r="11" spans="1:9" x14ac:dyDescent="0.2">
      <c r="A11">
        <v>2024</v>
      </c>
      <c r="B11" t="s">
        <v>42</v>
      </c>
      <c r="C11" t="s">
        <v>80</v>
      </c>
      <c r="D11" s="7">
        <v>0.33300000000000002</v>
      </c>
      <c r="E11" s="7">
        <v>0.22700000000000001</v>
      </c>
      <c r="F11" s="7">
        <v>0.191</v>
      </c>
      <c r="G11" s="7">
        <v>0.129</v>
      </c>
      <c r="H11" s="7">
        <v>0.12</v>
      </c>
      <c r="I11" s="7">
        <v>0.751</v>
      </c>
    </row>
    <row r="12" spans="1:9" x14ac:dyDescent="0.2">
      <c r="A12">
        <v>2023</v>
      </c>
      <c r="B12" t="s">
        <v>42</v>
      </c>
      <c r="C12" t="s">
        <v>79</v>
      </c>
      <c r="D12" s="7">
        <v>0.42399999999999999</v>
      </c>
      <c r="E12" s="7">
        <v>0.218</v>
      </c>
      <c r="F12" s="7">
        <v>0.16400000000000001</v>
      </c>
      <c r="G12" s="7">
        <v>0.107</v>
      </c>
      <c r="H12" s="7">
        <v>8.6999999999999994E-2</v>
      </c>
      <c r="I12" s="7">
        <v>0.80600000000000005</v>
      </c>
    </row>
    <row r="13" spans="1:9" x14ac:dyDescent="0.2">
      <c r="A13">
        <v>2023</v>
      </c>
      <c r="B13" t="s">
        <v>42</v>
      </c>
      <c r="C13" t="s">
        <v>80</v>
      </c>
      <c r="D13" s="7">
        <v>0.34799999999999998</v>
      </c>
      <c r="E13" s="7">
        <v>0.22900000000000001</v>
      </c>
      <c r="F13" s="7">
        <v>0.192</v>
      </c>
      <c r="G13" s="7">
        <v>0.128</v>
      </c>
      <c r="H13" s="7">
        <v>0.10299999999999999</v>
      </c>
      <c r="I13" s="7">
        <v>0.76900000000000002</v>
      </c>
    </row>
    <row r="14" spans="1:9" x14ac:dyDescent="0.2">
      <c r="A14">
        <v>2022</v>
      </c>
      <c r="B14" t="s">
        <v>42</v>
      </c>
      <c r="C14" t="s">
        <v>79</v>
      </c>
      <c r="D14" s="7">
        <v>0.442</v>
      </c>
      <c r="E14" s="7">
        <v>0.221</v>
      </c>
      <c r="F14" s="7">
        <v>0.16200000000000001</v>
      </c>
      <c r="G14" s="7">
        <v>0.104</v>
      </c>
      <c r="H14" s="7">
        <v>7.0999999999999994E-2</v>
      </c>
      <c r="I14" s="7">
        <v>0.82499999999999996</v>
      </c>
    </row>
    <row r="15" spans="1:9" x14ac:dyDescent="0.2">
      <c r="A15">
        <v>2022</v>
      </c>
      <c r="B15" t="s">
        <v>42</v>
      </c>
      <c r="C15" t="s">
        <v>80</v>
      </c>
      <c r="D15" s="7">
        <v>0.36399999999999999</v>
      </c>
      <c r="E15" s="7">
        <v>0.23799999999999999</v>
      </c>
      <c r="F15" s="7">
        <v>0.189</v>
      </c>
      <c r="G15" s="7">
        <v>0.121</v>
      </c>
      <c r="H15" s="7">
        <v>8.6999999999999994E-2</v>
      </c>
      <c r="I15" s="7">
        <v>0.79200000000000004</v>
      </c>
    </row>
    <row r="16" spans="1:9" x14ac:dyDescent="0.2">
      <c r="A16">
        <v>2026</v>
      </c>
      <c r="B16" t="s">
        <v>45</v>
      </c>
      <c r="C16" t="s">
        <v>79</v>
      </c>
      <c r="D16" s="7">
        <v>0.33900000000000002</v>
      </c>
      <c r="E16" s="7">
        <v>0.249</v>
      </c>
      <c r="F16" s="7">
        <v>0.20200000000000001</v>
      </c>
      <c r="G16" s="7">
        <v>0.127</v>
      </c>
      <c r="H16" s="7">
        <v>8.3000000000000004E-2</v>
      </c>
      <c r="I16" s="7">
        <v>0.79</v>
      </c>
    </row>
    <row r="17" spans="1:9" x14ac:dyDescent="0.2">
      <c r="A17">
        <v>2026</v>
      </c>
      <c r="B17" t="s">
        <v>45</v>
      </c>
      <c r="C17" t="s">
        <v>80</v>
      </c>
      <c r="D17" s="7">
        <v>0.27400000000000002</v>
      </c>
      <c r="E17" s="7">
        <v>0.24199999999999999</v>
      </c>
      <c r="F17" s="7">
        <v>0.223</v>
      </c>
      <c r="G17" s="7">
        <v>0.151</v>
      </c>
      <c r="H17" s="7">
        <v>0.109</v>
      </c>
      <c r="I17" s="7">
        <v>0.74</v>
      </c>
    </row>
    <row r="18" spans="1:9" x14ac:dyDescent="0.2">
      <c r="A18">
        <v>2025</v>
      </c>
      <c r="B18" t="s">
        <v>45</v>
      </c>
      <c r="C18" t="s">
        <v>79</v>
      </c>
      <c r="D18" s="7">
        <v>0.34100000000000003</v>
      </c>
      <c r="E18" s="7">
        <v>0.245</v>
      </c>
      <c r="F18" s="7">
        <v>0.19800000000000001</v>
      </c>
      <c r="G18" s="7">
        <v>0.13</v>
      </c>
      <c r="H18" s="7">
        <v>8.5999999999999993E-2</v>
      </c>
      <c r="I18" s="7">
        <v>0.78400000000000003</v>
      </c>
    </row>
    <row r="19" spans="1:9" x14ac:dyDescent="0.2">
      <c r="A19">
        <v>2025</v>
      </c>
      <c r="B19" t="s">
        <v>45</v>
      </c>
      <c r="C19" t="s">
        <v>80</v>
      </c>
      <c r="D19" s="7">
        <v>0.27</v>
      </c>
      <c r="E19" s="7">
        <v>0.23899999999999999</v>
      </c>
      <c r="F19" s="7">
        <v>0.221</v>
      </c>
      <c r="G19" s="7">
        <v>0.152</v>
      </c>
      <c r="H19" s="7">
        <v>0.11799999999999999</v>
      </c>
      <c r="I19" s="7">
        <v>0.73</v>
      </c>
    </row>
    <row r="20" spans="1:9" x14ac:dyDescent="0.2">
      <c r="A20">
        <v>2024</v>
      </c>
      <c r="B20" t="s">
        <v>45</v>
      </c>
      <c r="C20" t="s">
        <v>79</v>
      </c>
      <c r="D20" s="7">
        <v>0.33200000000000002</v>
      </c>
      <c r="E20" s="7">
        <v>0.24</v>
      </c>
      <c r="F20" s="7">
        <v>0.20499999999999999</v>
      </c>
      <c r="G20" s="7">
        <v>0.13500000000000001</v>
      </c>
      <c r="H20" s="7">
        <v>8.7999999999999995E-2</v>
      </c>
      <c r="I20" s="7">
        <v>0.77700000000000002</v>
      </c>
    </row>
    <row r="21" spans="1:9" x14ac:dyDescent="0.2">
      <c r="A21">
        <v>2024</v>
      </c>
      <c r="B21" t="s">
        <v>45</v>
      </c>
      <c r="C21" t="s">
        <v>80</v>
      </c>
      <c r="D21" s="7">
        <v>0.26900000000000002</v>
      </c>
      <c r="E21" s="7">
        <v>0.22700000000000001</v>
      </c>
      <c r="F21" s="7">
        <v>0.22</v>
      </c>
      <c r="G21" s="7">
        <v>0.159</v>
      </c>
      <c r="H21" s="7">
        <v>0.125</v>
      </c>
      <c r="I21" s="7">
        <v>0.71499999999999997</v>
      </c>
    </row>
    <row r="22" spans="1:9" x14ac:dyDescent="0.2">
      <c r="A22">
        <v>2023</v>
      </c>
      <c r="B22" t="s">
        <v>45</v>
      </c>
      <c r="C22" t="s">
        <v>79</v>
      </c>
      <c r="D22" s="7">
        <v>0.35399999999999998</v>
      </c>
      <c r="E22" s="7">
        <v>0.246</v>
      </c>
      <c r="F22" s="7">
        <v>0.19600000000000001</v>
      </c>
      <c r="G22" s="7">
        <v>0.123</v>
      </c>
      <c r="H22" s="7">
        <v>8.2000000000000003E-2</v>
      </c>
      <c r="I22" s="7">
        <v>0.79500000000000004</v>
      </c>
    </row>
    <row r="23" spans="1:9" x14ac:dyDescent="0.2">
      <c r="A23">
        <v>2023</v>
      </c>
      <c r="B23" t="s">
        <v>45</v>
      </c>
      <c r="C23" t="s">
        <v>80</v>
      </c>
      <c r="D23" s="7">
        <v>0.29799999999999999</v>
      </c>
      <c r="E23" s="7">
        <v>0.23499999999999999</v>
      </c>
      <c r="F23" s="7">
        <v>0.20899999999999999</v>
      </c>
      <c r="G23" s="7">
        <v>0.14699999999999999</v>
      </c>
      <c r="H23" s="7">
        <v>0.11</v>
      </c>
      <c r="I23" s="7">
        <v>0.74299999999999999</v>
      </c>
    </row>
    <row r="24" spans="1:9" x14ac:dyDescent="0.2">
      <c r="A24">
        <v>2022</v>
      </c>
      <c r="B24" t="s">
        <v>45</v>
      </c>
      <c r="C24" t="s">
        <v>79</v>
      </c>
      <c r="D24" s="7">
        <v>0.379</v>
      </c>
      <c r="E24" s="7">
        <v>0.24299999999999999</v>
      </c>
      <c r="F24" s="7">
        <v>0.189</v>
      </c>
      <c r="G24" s="7">
        <v>0.11600000000000001</v>
      </c>
      <c r="H24" s="7">
        <v>7.2999999999999995E-2</v>
      </c>
      <c r="I24" s="7">
        <v>0.81100000000000005</v>
      </c>
    </row>
    <row r="25" spans="1:9" x14ac:dyDescent="0.2">
      <c r="A25">
        <v>2022</v>
      </c>
      <c r="B25" t="s">
        <v>45</v>
      </c>
      <c r="C25" t="s">
        <v>80</v>
      </c>
      <c r="D25" s="7">
        <v>0.312</v>
      </c>
      <c r="E25" s="7">
        <v>0.24299999999999999</v>
      </c>
      <c r="F25" s="7">
        <v>0.20899999999999999</v>
      </c>
      <c r="G25" s="7">
        <v>0.13700000000000001</v>
      </c>
      <c r="H25" s="7">
        <v>0.1</v>
      </c>
      <c r="I25" s="7">
        <v>0.76400000000000001</v>
      </c>
    </row>
    <row r="26" spans="1:9" x14ac:dyDescent="0.2">
      <c r="A26">
        <v>2026</v>
      </c>
      <c r="B26" t="s">
        <v>46</v>
      </c>
      <c r="C26" t="s">
        <v>79</v>
      </c>
      <c r="D26" s="7">
        <v>0.313</v>
      </c>
      <c r="E26" s="7">
        <v>0.25900000000000001</v>
      </c>
      <c r="F26" s="7">
        <v>0.23200000000000001</v>
      </c>
      <c r="G26" s="7">
        <v>0.12</v>
      </c>
      <c r="H26" s="7">
        <v>7.5999999999999998E-2</v>
      </c>
      <c r="I26" s="7">
        <v>0.80300000000000005</v>
      </c>
    </row>
    <row r="27" spans="1:9" x14ac:dyDescent="0.2">
      <c r="A27">
        <v>2026</v>
      </c>
      <c r="B27" t="s">
        <v>46</v>
      </c>
      <c r="C27" t="s">
        <v>80</v>
      </c>
      <c r="D27" s="7">
        <v>0.30399999999999999</v>
      </c>
      <c r="E27" s="7">
        <v>0.22700000000000001</v>
      </c>
      <c r="F27" s="7">
        <v>0.20799999999999999</v>
      </c>
      <c r="G27" s="7">
        <v>0.14499999999999999</v>
      </c>
      <c r="H27" s="7">
        <v>0.11600000000000001</v>
      </c>
      <c r="I27" s="7">
        <v>0.73899999999999999</v>
      </c>
    </row>
    <row r="28" spans="1:9" x14ac:dyDescent="0.2">
      <c r="A28">
        <v>2025</v>
      </c>
      <c r="B28" t="s">
        <v>46</v>
      </c>
      <c r="C28" t="s">
        <v>79</v>
      </c>
      <c r="D28" s="7">
        <v>0.316</v>
      </c>
      <c r="E28" s="7">
        <v>0.25</v>
      </c>
      <c r="F28" s="7">
        <v>0.22600000000000001</v>
      </c>
      <c r="G28" s="7">
        <v>0.13300000000000001</v>
      </c>
      <c r="H28" s="7">
        <v>7.5999999999999998E-2</v>
      </c>
      <c r="I28" s="7">
        <v>0.79100000000000004</v>
      </c>
    </row>
    <row r="29" spans="1:9" x14ac:dyDescent="0.2">
      <c r="A29">
        <v>2025</v>
      </c>
      <c r="B29" t="s">
        <v>46</v>
      </c>
      <c r="C29" t="s">
        <v>80</v>
      </c>
      <c r="D29" s="7">
        <v>0.311</v>
      </c>
      <c r="E29" s="7">
        <v>0.221</v>
      </c>
      <c r="F29" s="7">
        <v>0.20300000000000001</v>
      </c>
      <c r="G29" s="7">
        <v>0.14000000000000001</v>
      </c>
      <c r="H29" s="7">
        <v>0.126</v>
      </c>
      <c r="I29" s="7">
        <v>0.73499999999999999</v>
      </c>
    </row>
    <row r="30" spans="1:9" x14ac:dyDescent="0.2">
      <c r="A30">
        <v>2024</v>
      </c>
      <c r="B30" t="s">
        <v>46</v>
      </c>
      <c r="C30" t="s">
        <v>79</v>
      </c>
      <c r="D30" s="7">
        <v>0.30199999999999999</v>
      </c>
      <c r="E30" s="7">
        <v>0.247</v>
      </c>
      <c r="F30" s="7">
        <v>0.23200000000000001</v>
      </c>
      <c r="G30" s="7">
        <v>0.14099999999999999</v>
      </c>
      <c r="H30" s="7">
        <v>7.9000000000000001E-2</v>
      </c>
      <c r="I30" s="7">
        <v>0.78100000000000003</v>
      </c>
    </row>
    <row r="31" spans="1:9" x14ac:dyDescent="0.2">
      <c r="A31">
        <v>2024</v>
      </c>
      <c r="B31" t="s">
        <v>46</v>
      </c>
      <c r="C31" t="s">
        <v>80</v>
      </c>
      <c r="D31" s="7">
        <v>0.29699999999999999</v>
      </c>
      <c r="E31" s="7">
        <v>0.22</v>
      </c>
      <c r="F31" s="7">
        <v>0.20200000000000001</v>
      </c>
      <c r="G31" s="7">
        <v>0.152</v>
      </c>
      <c r="H31" s="7">
        <v>0.129</v>
      </c>
      <c r="I31" s="7">
        <v>0.71799999999999997</v>
      </c>
    </row>
    <row r="32" spans="1:9" x14ac:dyDescent="0.2">
      <c r="A32">
        <v>2023</v>
      </c>
      <c r="B32" t="s">
        <v>46</v>
      </c>
      <c r="C32" t="s">
        <v>79</v>
      </c>
      <c r="D32" s="7">
        <v>0.33800000000000002</v>
      </c>
      <c r="E32" s="7">
        <v>0.26500000000000001</v>
      </c>
      <c r="F32" s="7">
        <v>0.219</v>
      </c>
      <c r="G32" s="7">
        <v>0.123</v>
      </c>
      <c r="H32" s="7">
        <v>5.5E-2</v>
      </c>
      <c r="I32" s="7">
        <v>0.82199999999999995</v>
      </c>
    </row>
    <row r="33" spans="1:9" x14ac:dyDescent="0.2">
      <c r="A33">
        <v>2023</v>
      </c>
      <c r="B33" t="s">
        <v>46</v>
      </c>
      <c r="C33" t="s">
        <v>80</v>
      </c>
      <c r="D33" s="7">
        <v>0.31900000000000001</v>
      </c>
      <c r="E33" s="7">
        <v>0.24299999999999999</v>
      </c>
      <c r="F33" s="7">
        <v>0.20599999999999999</v>
      </c>
      <c r="G33" s="7">
        <v>0.13600000000000001</v>
      </c>
      <c r="H33" s="7">
        <v>9.6000000000000002E-2</v>
      </c>
      <c r="I33" s="7">
        <v>0.76800000000000002</v>
      </c>
    </row>
    <row r="34" spans="1:9" x14ac:dyDescent="0.2">
      <c r="A34">
        <v>2022</v>
      </c>
      <c r="B34" t="s">
        <v>46</v>
      </c>
      <c r="C34" t="s">
        <v>79</v>
      </c>
      <c r="D34" s="7">
        <v>0.34599999999999997</v>
      </c>
      <c r="E34" s="7">
        <v>0.27100000000000002</v>
      </c>
      <c r="F34" s="7">
        <v>0.222</v>
      </c>
      <c r="G34" s="7">
        <v>0.113</v>
      </c>
      <c r="H34" s="7">
        <v>4.9000000000000002E-2</v>
      </c>
      <c r="I34" s="7">
        <v>0.83899999999999997</v>
      </c>
    </row>
    <row r="35" spans="1:9" x14ac:dyDescent="0.2">
      <c r="A35">
        <v>2022</v>
      </c>
      <c r="B35" t="s">
        <v>46</v>
      </c>
      <c r="C35" t="s">
        <v>80</v>
      </c>
      <c r="D35" s="7">
        <v>0.32600000000000001</v>
      </c>
      <c r="E35" s="7">
        <v>0.247</v>
      </c>
      <c r="F35" s="7">
        <v>0.20799999999999999</v>
      </c>
      <c r="G35" s="7">
        <v>0.13100000000000001</v>
      </c>
      <c r="H35" s="7">
        <v>8.6999999999999994E-2</v>
      </c>
      <c r="I35" s="7">
        <v>0.78100000000000003</v>
      </c>
    </row>
    <row r="36" spans="1:9" ht="30" customHeight="1" x14ac:dyDescent="0.2">
      <c r="A3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81"/>
  <sheetViews>
    <sheetView workbookViewId="0"/>
  </sheetViews>
  <sheetFormatPr defaultRowHeight="15" x14ac:dyDescent="0.2"/>
  <cols>
    <col min="1" max="1" width="5.5546875" bestFit="1" customWidth="1"/>
    <col min="2" max="2" width="16.5546875" bestFit="1" customWidth="1"/>
    <col min="3" max="3" width="14.5546875" bestFit="1" customWidth="1"/>
    <col min="4" max="7" width="6.5546875" bestFit="1" customWidth="1"/>
    <col min="8" max="8" width="9.5546875" bestFit="1" customWidth="1"/>
    <col min="9" max="9" width="7.5546875" bestFit="1" customWidth="1"/>
  </cols>
  <sheetData>
    <row r="1" spans="1:9" ht="30" customHeight="1" x14ac:dyDescent="0.2">
      <c r="A1" s="9" t="s">
        <v>100</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34</v>
      </c>
    </row>
    <row r="5" spans="1:9" ht="15.75" x14ac:dyDescent="0.25">
      <c r="A5" s="3" t="s">
        <v>90</v>
      </c>
      <c r="B5" s="3" t="s">
        <v>35</v>
      </c>
      <c r="C5" s="3" t="s">
        <v>71</v>
      </c>
      <c r="D5" s="3" t="s">
        <v>91</v>
      </c>
      <c r="E5" s="3" t="s">
        <v>92</v>
      </c>
      <c r="F5" s="3" t="s">
        <v>93</v>
      </c>
      <c r="G5" s="3" t="s">
        <v>94</v>
      </c>
      <c r="H5" s="3" t="s">
        <v>95</v>
      </c>
      <c r="I5" s="3" t="s">
        <v>96</v>
      </c>
    </row>
    <row r="6" spans="1:9" x14ac:dyDescent="0.2">
      <c r="A6">
        <v>2026</v>
      </c>
      <c r="B6" t="s">
        <v>42</v>
      </c>
      <c r="C6" t="s">
        <v>72</v>
      </c>
      <c r="D6" s="7">
        <v>0.27400000000000002</v>
      </c>
      <c r="E6" s="7">
        <v>0.23599999999999999</v>
      </c>
      <c r="F6" s="7">
        <v>0.2</v>
      </c>
      <c r="G6" s="7">
        <v>0.14000000000000001</v>
      </c>
      <c r="H6" s="7">
        <v>0.15</v>
      </c>
      <c r="I6" s="7">
        <v>0.71</v>
      </c>
    </row>
    <row r="7" spans="1:9" x14ac:dyDescent="0.2">
      <c r="A7">
        <v>2026</v>
      </c>
      <c r="B7" t="s">
        <v>42</v>
      </c>
      <c r="C7" t="s">
        <v>73</v>
      </c>
      <c r="D7" s="7">
        <v>0.317</v>
      </c>
      <c r="E7" s="7">
        <v>0.23599999999999999</v>
      </c>
      <c r="F7" s="7">
        <v>0.189</v>
      </c>
      <c r="G7" s="7">
        <v>0.127</v>
      </c>
      <c r="H7" s="7">
        <v>0.13</v>
      </c>
      <c r="I7" s="7">
        <v>0.74199999999999999</v>
      </c>
    </row>
    <row r="8" spans="1:9" x14ac:dyDescent="0.2">
      <c r="A8">
        <v>2026</v>
      </c>
      <c r="B8" t="s">
        <v>42</v>
      </c>
      <c r="C8" t="s">
        <v>74</v>
      </c>
      <c r="D8" s="7">
        <v>0.377</v>
      </c>
      <c r="E8" s="7">
        <v>0.23200000000000001</v>
      </c>
      <c r="F8" s="7">
        <v>0.17100000000000001</v>
      </c>
      <c r="G8" s="7">
        <v>0.113</v>
      </c>
      <c r="H8" s="7">
        <v>0.108</v>
      </c>
      <c r="I8" s="7">
        <v>0.77900000000000003</v>
      </c>
    </row>
    <row r="9" spans="1:9" x14ac:dyDescent="0.2">
      <c r="A9">
        <v>2026</v>
      </c>
      <c r="B9" t="s">
        <v>42</v>
      </c>
      <c r="C9" t="s">
        <v>75</v>
      </c>
      <c r="D9" s="7">
        <v>0.442</v>
      </c>
      <c r="E9" s="7">
        <v>0.22700000000000001</v>
      </c>
      <c r="F9" s="7">
        <v>0.152</v>
      </c>
      <c r="G9" s="7">
        <v>9.5000000000000001E-2</v>
      </c>
      <c r="H9" s="7">
        <v>8.4000000000000005E-2</v>
      </c>
      <c r="I9" s="7">
        <v>0.82099999999999995</v>
      </c>
    </row>
    <row r="10" spans="1:9" x14ac:dyDescent="0.2">
      <c r="A10">
        <v>2026</v>
      </c>
      <c r="B10" t="s">
        <v>42</v>
      </c>
      <c r="C10" t="s">
        <v>76</v>
      </c>
      <c r="D10" s="7">
        <v>0.53500000000000003</v>
      </c>
      <c r="E10" s="7">
        <v>0.20599999999999999</v>
      </c>
      <c r="F10" s="7">
        <v>0.125</v>
      </c>
      <c r="G10" s="7">
        <v>7.2999999999999995E-2</v>
      </c>
      <c r="H10" s="7">
        <v>6.0999999999999999E-2</v>
      </c>
      <c r="I10" s="7">
        <v>0.86599999999999999</v>
      </c>
    </row>
    <row r="11" spans="1:9" x14ac:dyDescent="0.2">
      <c r="A11">
        <v>2025</v>
      </c>
      <c r="B11" t="s">
        <v>42</v>
      </c>
      <c r="C11" t="s">
        <v>72</v>
      </c>
      <c r="D11" s="7">
        <v>0.26200000000000001</v>
      </c>
      <c r="E11" s="7">
        <v>0.23100000000000001</v>
      </c>
      <c r="F11" s="7">
        <v>0.20799999999999999</v>
      </c>
      <c r="G11" s="7">
        <v>0.14799999999999999</v>
      </c>
      <c r="H11" s="7">
        <v>0.152</v>
      </c>
      <c r="I11" s="7">
        <v>0.7</v>
      </c>
    </row>
    <row r="12" spans="1:9" x14ac:dyDescent="0.2">
      <c r="A12">
        <v>2025</v>
      </c>
      <c r="B12" t="s">
        <v>42</v>
      </c>
      <c r="C12" t="s">
        <v>73</v>
      </c>
      <c r="D12" s="7">
        <v>0.30099999999999999</v>
      </c>
      <c r="E12" s="7">
        <v>0.23300000000000001</v>
      </c>
      <c r="F12" s="7">
        <v>0.192</v>
      </c>
      <c r="G12" s="7">
        <v>0.13900000000000001</v>
      </c>
      <c r="H12" s="7">
        <v>0.13600000000000001</v>
      </c>
      <c r="I12" s="7">
        <v>0.72499999999999998</v>
      </c>
    </row>
    <row r="13" spans="1:9" x14ac:dyDescent="0.2">
      <c r="A13">
        <v>2025</v>
      </c>
      <c r="B13" t="s">
        <v>42</v>
      </c>
      <c r="C13" t="s">
        <v>74</v>
      </c>
      <c r="D13" s="7">
        <v>0.35799999999999998</v>
      </c>
      <c r="E13" s="7">
        <v>0.22900000000000001</v>
      </c>
      <c r="F13" s="7">
        <v>0.17899999999999999</v>
      </c>
      <c r="G13" s="7">
        <v>0.12</v>
      </c>
      <c r="H13" s="7">
        <v>0.113</v>
      </c>
      <c r="I13" s="7">
        <v>0.76600000000000001</v>
      </c>
    </row>
    <row r="14" spans="1:9" x14ac:dyDescent="0.2">
      <c r="A14">
        <v>2025</v>
      </c>
      <c r="B14" t="s">
        <v>42</v>
      </c>
      <c r="C14" t="s">
        <v>75</v>
      </c>
      <c r="D14" s="7">
        <v>0.42599999999999999</v>
      </c>
      <c r="E14" s="7">
        <v>0.23</v>
      </c>
      <c r="F14" s="7">
        <v>0.158</v>
      </c>
      <c r="G14" s="7">
        <v>0.10199999999999999</v>
      </c>
      <c r="H14" s="7">
        <v>8.4000000000000005E-2</v>
      </c>
      <c r="I14" s="7">
        <v>0.81399999999999995</v>
      </c>
    </row>
    <row r="15" spans="1:9" x14ac:dyDescent="0.2">
      <c r="A15">
        <v>2025</v>
      </c>
      <c r="B15" t="s">
        <v>42</v>
      </c>
      <c r="C15" t="s">
        <v>76</v>
      </c>
      <c r="D15" s="7">
        <v>0.53400000000000003</v>
      </c>
      <c r="E15" s="7">
        <v>0.20399999999999999</v>
      </c>
      <c r="F15" s="7">
        <v>0.127</v>
      </c>
      <c r="G15" s="7">
        <v>7.5999999999999998E-2</v>
      </c>
      <c r="H15" s="7">
        <v>0.06</v>
      </c>
      <c r="I15" s="7">
        <v>0.86499999999999999</v>
      </c>
    </row>
    <row r="16" spans="1:9" x14ac:dyDescent="0.2">
      <c r="A16">
        <v>2024</v>
      </c>
      <c r="B16" t="s">
        <v>42</v>
      </c>
      <c r="C16" t="s">
        <v>72</v>
      </c>
      <c r="D16" s="7">
        <v>0.246</v>
      </c>
      <c r="E16" s="7">
        <v>0.22600000000000001</v>
      </c>
      <c r="F16" s="7">
        <v>0.21299999999999999</v>
      </c>
      <c r="G16" s="7">
        <v>0.158</v>
      </c>
      <c r="H16" s="7">
        <v>0.158</v>
      </c>
      <c r="I16" s="7">
        <v>0.68500000000000005</v>
      </c>
    </row>
    <row r="17" spans="1:9" x14ac:dyDescent="0.2">
      <c r="A17">
        <v>2024</v>
      </c>
      <c r="B17" t="s">
        <v>42</v>
      </c>
      <c r="C17" t="s">
        <v>73</v>
      </c>
      <c r="D17" s="7">
        <v>0.29199999999999998</v>
      </c>
      <c r="E17" s="7">
        <v>0.223</v>
      </c>
      <c r="F17" s="7">
        <v>0.20100000000000001</v>
      </c>
      <c r="G17" s="7">
        <v>0.14000000000000001</v>
      </c>
      <c r="H17" s="7">
        <v>0.14499999999999999</v>
      </c>
      <c r="I17" s="7">
        <v>0.71499999999999997</v>
      </c>
    </row>
    <row r="18" spans="1:9" x14ac:dyDescent="0.2">
      <c r="A18">
        <v>2024</v>
      </c>
      <c r="B18" t="s">
        <v>42</v>
      </c>
      <c r="C18" t="s">
        <v>74</v>
      </c>
      <c r="D18" s="7">
        <v>0.34799999999999998</v>
      </c>
      <c r="E18" s="7">
        <v>0.224</v>
      </c>
      <c r="F18" s="7">
        <v>0.184</v>
      </c>
      <c r="G18" s="7">
        <v>0.128</v>
      </c>
      <c r="H18" s="7">
        <v>0.11600000000000001</v>
      </c>
      <c r="I18" s="7">
        <v>0.75600000000000001</v>
      </c>
    </row>
    <row r="19" spans="1:9" x14ac:dyDescent="0.2">
      <c r="A19">
        <v>2024</v>
      </c>
      <c r="B19" t="s">
        <v>42</v>
      </c>
      <c r="C19" t="s">
        <v>75</v>
      </c>
      <c r="D19" s="7">
        <v>0.41699999999999998</v>
      </c>
      <c r="E19" s="7">
        <v>0.221</v>
      </c>
      <c r="F19" s="7">
        <v>0.16500000000000001</v>
      </c>
      <c r="G19" s="7">
        <v>0.106</v>
      </c>
      <c r="H19" s="7">
        <v>9.0999999999999998E-2</v>
      </c>
      <c r="I19" s="7">
        <v>0.80300000000000005</v>
      </c>
    </row>
    <row r="20" spans="1:9" x14ac:dyDescent="0.2">
      <c r="A20">
        <v>2024</v>
      </c>
      <c r="B20" t="s">
        <v>42</v>
      </c>
      <c r="C20" t="s">
        <v>76</v>
      </c>
      <c r="D20" s="7">
        <v>0.51800000000000002</v>
      </c>
      <c r="E20" s="7">
        <v>0.20200000000000001</v>
      </c>
      <c r="F20" s="7">
        <v>0.13400000000000001</v>
      </c>
      <c r="G20" s="7">
        <v>8.1000000000000003E-2</v>
      </c>
      <c r="H20" s="7">
        <v>6.5000000000000002E-2</v>
      </c>
      <c r="I20" s="7">
        <v>0.85399999999999998</v>
      </c>
    </row>
    <row r="21" spans="1:9" x14ac:dyDescent="0.2">
      <c r="A21">
        <v>2023</v>
      </c>
      <c r="B21" t="s">
        <v>42</v>
      </c>
      <c r="C21" t="s">
        <v>72</v>
      </c>
      <c r="D21" s="7">
        <v>0.25800000000000001</v>
      </c>
      <c r="E21" s="7">
        <v>0.23200000000000001</v>
      </c>
      <c r="F21" s="7">
        <v>0.219</v>
      </c>
      <c r="G21" s="7">
        <v>0.157</v>
      </c>
      <c r="H21" s="7">
        <v>0.13400000000000001</v>
      </c>
      <c r="I21" s="7">
        <v>0.70899999999999996</v>
      </c>
    </row>
    <row r="22" spans="1:9" x14ac:dyDescent="0.2">
      <c r="A22">
        <v>2023</v>
      </c>
      <c r="B22" t="s">
        <v>42</v>
      </c>
      <c r="C22" t="s">
        <v>73</v>
      </c>
      <c r="D22" s="7">
        <v>0.3</v>
      </c>
      <c r="E22" s="7">
        <v>0.23100000000000001</v>
      </c>
      <c r="F22" s="7">
        <v>0.20300000000000001</v>
      </c>
      <c r="G22" s="7">
        <v>0.14199999999999999</v>
      </c>
      <c r="H22" s="7">
        <v>0.124</v>
      </c>
      <c r="I22" s="7">
        <v>0.73399999999999999</v>
      </c>
    </row>
    <row r="23" spans="1:9" x14ac:dyDescent="0.2">
      <c r="A23">
        <v>2023</v>
      </c>
      <c r="B23" t="s">
        <v>42</v>
      </c>
      <c r="C23" t="s">
        <v>74</v>
      </c>
      <c r="D23" s="7">
        <v>0.34799999999999998</v>
      </c>
      <c r="E23" s="7">
        <v>0.23100000000000001</v>
      </c>
      <c r="F23" s="7">
        <v>0.189</v>
      </c>
      <c r="G23" s="7">
        <v>0.127</v>
      </c>
      <c r="H23" s="7">
        <v>0.105</v>
      </c>
      <c r="I23" s="7">
        <v>0.76900000000000002</v>
      </c>
    </row>
    <row r="24" spans="1:9" x14ac:dyDescent="0.2">
      <c r="A24">
        <v>2023</v>
      </c>
      <c r="B24" t="s">
        <v>42</v>
      </c>
      <c r="C24" t="s">
        <v>75</v>
      </c>
      <c r="D24" s="7">
        <v>0.42499999999999999</v>
      </c>
      <c r="E24" s="7">
        <v>0.223</v>
      </c>
      <c r="F24" s="7">
        <v>0.16700000000000001</v>
      </c>
      <c r="G24" s="7">
        <v>0.105</v>
      </c>
      <c r="H24" s="7">
        <v>0.08</v>
      </c>
      <c r="I24" s="7">
        <v>0.81399999999999995</v>
      </c>
    </row>
    <row r="25" spans="1:9" x14ac:dyDescent="0.2">
      <c r="A25">
        <v>2023</v>
      </c>
      <c r="B25" t="s">
        <v>42</v>
      </c>
      <c r="C25" t="s">
        <v>76</v>
      </c>
      <c r="D25" s="7">
        <v>0.52</v>
      </c>
      <c r="E25" s="7">
        <v>0.20799999999999999</v>
      </c>
      <c r="F25" s="7">
        <v>0.13600000000000001</v>
      </c>
      <c r="G25" s="7">
        <v>7.9000000000000001E-2</v>
      </c>
      <c r="H25" s="7">
        <v>5.8000000000000003E-2</v>
      </c>
      <c r="I25" s="7">
        <v>0.86399999999999999</v>
      </c>
    </row>
    <row r="26" spans="1:9" x14ac:dyDescent="0.2">
      <c r="A26">
        <v>2022</v>
      </c>
      <c r="B26" t="s">
        <v>42</v>
      </c>
      <c r="C26" t="s">
        <v>72</v>
      </c>
      <c r="D26" s="7">
        <v>0.26700000000000002</v>
      </c>
      <c r="E26" s="7">
        <v>0.245</v>
      </c>
      <c r="F26" s="7">
        <v>0.219</v>
      </c>
      <c r="G26" s="7">
        <v>0.151</v>
      </c>
      <c r="H26" s="7">
        <v>0.11700000000000001</v>
      </c>
      <c r="I26" s="7">
        <v>0.73199999999999998</v>
      </c>
    </row>
    <row r="27" spans="1:9" x14ac:dyDescent="0.2">
      <c r="A27">
        <v>2022</v>
      </c>
      <c r="B27" t="s">
        <v>42</v>
      </c>
      <c r="C27" t="s">
        <v>73</v>
      </c>
      <c r="D27" s="7">
        <v>0.317</v>
      </c>
      <c r="E27" s="7">
        <v>0.23699999999999999</v>
      </c>
      <c r="F27" s="7">
        <v>0.20399999999999999</v>
      </c>
      <c r="G27" s="7">
        <v>0.13700000000000001</v>
      </c>
      <c r="H27" s="7">
        <v>0.104</v>
      </c>
      <c r="I27" s="7">
        <v>0.75900000000000001</v>
      </c>
    </row>
    <row r="28" spans="1:9" x14ac:dyDescent="0.2">
      <c r="A28">
        <v>2022</v>
      </c>
      <c r="B28" t="s">
        <v>42</v>
      </c>
      <c r="C28" t="s">
        <v>74</v>
      </c>
      <c r="D28" s="7">
        <v>0.371</v>
      </c>
      <c r="E28" s="7">
        <v>0.23699999999999999</v>
      </c>
      <c r="F28" s="7">
        <v>0.184</v>
      </c>
      <c r="G28" s="7">
        <v>0.121</v>
      </c>
      <c r="H28" s="7">
        <v>8.5999999999999993E-2</v>
      </c>
      <c r="I28" s="7">
        <v>0.79300000000000004</v>
      </c>
    </row>
    <row r="29" spans="1:9" x14ac:dyDescent="0.2">
      <c r="A29">
        <v>2022</v>
      </c>
      <c r="B29" t="s">
        <v>42</v>
      </c>
      <c r="C29" t="s">
        <v>75</v>
      </c>
      <c r="D29" s="7">
        <v>0.442</v>
      </c>
      <c r="E29" s="7">
        <v>0.22900000000000001</v>
      </c>
      <c r="F29" s="7">
        <v>0.16500000000000001</v>
      </c>
      <c r="G29" s="7">
        <v>0.1</v>
      </c>
      <c r="H29" s="7">
        <v>6.5000000000000002E-2</v>
      </c>
      <c r="I29" s="7">
        <v>0.83599999999999997</v>
      </c>
    </row>
    <row r="30" spans="1:9" x14ac:dyDescent="0.2">
      <c r="A30">
        <v>2022</v>
      </c>
      <c r="B30" t="s">
        <v>42</v>
      </c>
      <c r="C30" t="s">
        <v>76</v>
      </c>
      <c r="D30" s="7">
        <v>0.53700000000000003</v>
      </c>
      <c r="E30" s="7">
        <v>0.21</v>
      </c>
      <c r="F30" s="7">
        <v>0.13100000000000001</v>
      </c>
      <c r="G30" s="7">
        <v>7.4999999999999997E-2</v>
      </c>
      <c r="H30" s="7">
        <v>4.7E-2</v>
      </c>
      <c r="I30" s="7">
        <v>0.878</v>
      </c>
    </row>
    <row r="31" spans="1:9" x14ac:dyDescent="0.2">
      <c r="A31">
        <v>2026</v>
      </c>
      <c r="B31" t="s">
        <v>45</v>
      </c>
      <c r="C31" t="s">
        <v>72</v>
      </c>
      <c r="D31" s="7">
        <v>0.19900000000000001</v>
      </c>
      <c r="E31" s="7">
        <v>0.23</v>
      </c>
      <c r="F31" s="7">
        <v>0.248</v>
      </c>
      <c r="G31" s="7">
        <v>0.184</v>
      </c>
      <c r="H31" s="7">
        <v>0.13800000000000001</v>
      </c>
      <c r="I31" s="7">
        <v>0.67800000000000005</v>
      </c>
    </row>
    <row r="32" spans="1:9" x14ac:dyDescent="0.2">
      <c r="A32">
        <v>2026</v>
      </c>
      <c r="B32" t="s">
        <v>45</v>
      </c>
      <c r="C32" t="s">
        <v>73</v>
      </c>
      <c r="D32" s="7">
        <v>0.22800000000000001</v>
      </c>
      <c r="E32" s="7">
        <v>0.24199999999999999</v>
      </c>
      <c r="F32" s="7">
        <v>0.24</v>
      </c>
      <c r="G32" s="7">
        <v>0.17</v>
      </c>
      <c r="H32" s="7">
        <v>0.12</v>
      </c>
      <c r="I32" s="7">
        <v>0.71</v>
      </c>
    </row>
    <row r="33" spans="1:9" x14ac:dyDescent="0.2">
      <c r="A33">
        <v>2026</v>
      </c>
      <c r="B33" t="s">
        <v>45</v>
      </c>
      <c r="C33" t="s">
        <v>74</v>
      </c>
      <c r="D33" s="7">
        <v>0.27400000000000002</v>
      </c>
      <c r="E33" s="7">
        <v>0.249</v>
      </c>
      <c r="F33" s="7">
        <v>0.223</v>
      </c>
      <c r="G33" s="7">
        <v>0.14899999999999999</v>
      </c>
      <c r="H33" s="7">
        <v>0.105</v>
      </c>
      <c r="I33" s="7">
        <v>0.746</v>
      </c>
    </row>
    <row r="34" spans="1:9" x14ac:dyDescent="0.2">
      <c r="A34">
        <v>2026</v>
      </c>
      <c r="B34" t="s">
        <v>45</v>
      </c>
      <c r="C34" t="s">
        <v>75</v>
      </c>
      <c r="D34" s="7">
        <v>0.32600000000000001</v>
      </c>
      <c r="E34" s="7">
        <v>0.254</v>
      </c>
      <c r="F34" s="7">
        <v>0.20699999999999999</v>
      </c>
      <c r="G34" s="7">
        <v>0.129</v>
      </c>
      <c r="H34" s="7">
        <v>8.3000000000000004E-2</v>
      </c>
      <c r="I34" s="7">
        <v>0.78800000000000003</v>
      </c>
    </row>
    <row r="35" spans="1:9" x14ac:dyDescent="0.2">
      <c r="A35">
        <v>2026</v>
      </c>
      <c r="B35" t="s">
        <v>45</v>
      </c>
      <c r="C35" t="s">
        <v>76</v>
      </c>
      <c r="D35" s="7">
        <v>0.41399999999999998</v>
      </c>
      <c r="E35" s="7">
        <v>0.248</v>
      </c>
      <c r="F35" s="7">
        <v>0.17499999999999999</v>
      </c>
      <c r="G35" s="7">
        <v>0.1</v>
      </c>
      <c r="H35" s="7">
        <v>6.3E-2</v>
      </c>
      <c r="I35" s="7">
        <v>0.83699999999999997</v>
      </c>
    </row>
    <row r="36" spans="1:9" x14ac:dyDescent="0.2">
      <c r="A36">
        <v>2025</v>
      </c>
      <c r="B36" t="s">
        <v>45</v>
      </c>
      <c r="C36" t="s">
        <v>72</v>
      </c>
      <c r="D36" s="7">
        <v>0.193</v>
      </c>
      <c r="E36" s="7">
        <v>0.22500000000000001</v>
      </c>
      <c r="F36" s="7">
        <v>0.245</v>
      </c>
      <c r="G36" s="7">
        <v>0.187</v>
      </c>
      <c r="H36" s="7">
        <v>0.15</v>
      </c>
      <c r="I36" s="7">
        <v>0.66300000000000003</v>
      </c>
    </row>
    <row r="37" spans="1:9" x14ac:dyDescent="0.2">
      <c r="A37">
        <v>2025</v>
      </c>
      <c r="B37" t="s">
        <v>45</v>
      </c>
      <c r="C37" t="s">
        <v>73</v>
      </c>
      <c r="D37" s="7">
        <v>0.23400000000000001</v>
      </c>
      <c r="E37" s="7">
        <v>0.23899999999999999</v>
      </c>
      <c r="F37" s="7">
        <v>0.22700000000000001</v>
      </c>
      <c r="G37" s="7">
        <v>0.17299999999999999</v>
      </c>
      <c r="H37" s="7">
        <v>0.127</v>
      </c>
      <c r="I37" s="7">
        <v>0.7</v>
      </c>
    </row>
    <row r="38" spans="1:9" x14ac:dyDescent="0.2">
      <c r="A38">
        <v>2025</v>
      </c>
      <c r="B38" t="s">
        <v>45</v>
      </c>
      <c r="C38" t="s">
        <v>74</v>
      </c>
      <c r="D38" s="7">
        <v>0.27</v>
      </c>
      <c r="E38" s="7">
        <v>0.249</v>
      </c>
      <c r="F38" s="7">
        <v>0.221</v>
      </c>
      <c r="G38" s="7">
        <v>0.151</v>
      </c>
      <c r="H38" s="7">
        <v>0.109</v>
      </c>
      <c r="I38" s="7">
        <v>0.74</v>
      </c>
    </row>
    <row r="39" spans="1:9" x14ac:dyDescent="0.2">
      <c r="A39">
        <v>2025</v>
      </c>
      <c r="B39" t="s">
        <v>45</v>
      </c>
      <c r="C39" t="s">
        <v>75</v>
      </c>
      <c r="D39" s="7">
        <v>0.32900000000000001</v>
      </c>
      <c r="E39" s="7">
        <v>0.247</v>
      </c>
      <c r="F39" s="7">
        <v>0.20499999999999999</v>
      </c>
      <c r="G39" s="7">
        <v>0.13</v>
      </c>
      <c r="H39" s="7">
        <v>8.7999999999999995E-2</v>
      </c>
      <c r="I39" s="7">
        <v>0.78100000000000003</v>
      </c>
    </row>
    <row r="40" spans="1:9" x14ac:dyDescent="0.2">
      <c r="A40">
        <v>2025</v>
      </c>
      <c r="B40" t="s">
        <v>45</v>
      </c>
      <c r="C40" t="s">
        <v>76</v>
      </c>
      <c r="D40" s="7">
        <v>0.41099999999999998</v>
      </c>
      <c r="E40" s="7">
        <v>0.245</v>
      </c>
      <c r="F40" s="7">
        <v>0.17599999999999999</v>
      </c>
      <c r="G40" s="7">
        <v>0.10199999999999999</v>
      </c>
      <c r="H40" s="7">
        <v>6.7000000000000004E-2</v>
      </c>
      <c r="I40" s="7">
        <v>0.83099999999999996</v>
      </c>
    </row>
    <row r="41" spans="1:9" x14ac:dyDescent="0.2">
      <c r="A41">
        <v>2024</v>
      </c>
      <c r="B41" t="s">
        <v>45</v>
      </c>
      <c r="C41" t="s">
        <v>72</v>
      </c>
      <c r="D41" s="7">
        <v>0.188</v>
      </c>
      <c r="E41" s="7">
        <v>0.216</v>
      </c>
      <c r="F41" s="7">
        <v>0.247</v>
      </c>
      <c r="G41" s="7">
        <v>0.19800000000000001</v>
      </c>
      <c r="H41" s="7">
        <v>0.15</v>
      </c>
      <c r="I41" s="7">
        <v>0.65200000000000002</v>
      </c>
    </row>
    <row r="42" spans="1:9" x14ac:dyDescent="0.2">
      <c r="A42">
        <v>2024</v>
      </c>
      <c r="B42" t="s">
        <v>45</v>
      </c>
      <c r="C42" t="s">
        <v>73</v>
      </c>
      <c r="D42" s="7">
        <v>0.217</v>
      </c>
      <c r="E42" s="7">
        <v>0.22800000000000001</v>
      </c>
      <c r="F42" s="7">
        <v>0.23899999999999999</v>
      </c>
      <c r="G42" s="7">
        <v>0.17899999999999999</v>
      </c>
      <c r="H42" s="7">
        <v>0.13800000000000001</v>
      </c>
      <c r="I42" s="7">
        <v>0.68300000000000005</v>
      </c>
    </row>
    <row r="43" spans="1:9" x14ac:dyDescent="0.2">
      <c r="A43">
        <v>2024</v>
      </c>
      <c r="B43" t="s">
        <v>45</v>
      </c>
      <c r="C43" t="s">
        <v>74</v>
      </c>
      <c r="D43" s="7">
        <v>0.26900000000000002</v>
      </c>
      <c r="E43" s="7">
        <v>0.23599999999999999</v>
      </c>
      <c r="F43" s="7">
        <v>0.223</v>
      </c>
      <c r="G43" s="7">
        <v>0.156</v>
      </c>
      <c r="H43" s="7">
        <v>0.11600000000000001</v>
      </c>
      <c r="I43" s="7">
        <v>0.72799999999999998</v>
      </c>
    </row>
    <row r="44" spans="1:9" x14ac:dyDescent="0.2">
      <c r="A44">
        <v>2024</v>
      </c>
      <c r="B44" t="s">
        <v>45</v>
      </c>
      <c r="C44" t="s">
        <v>75</v>
      </c>
      <c r="D44" s="7">
        <v>0.32100000000000001</v>
      </c>
      <c r="E44" s="7">
        <v>0.24099999999999999</v>
      </c>
      <c r="F44" s="7">
        <v>0.20799999999999999</v>
      </c>
      <c r="G44" s="7">
        <v>0.13700000000000001</v>
      </c>
      <c r="H44" s="7">
        <v>9.2999999999999999E-2</v>
      </c>
      <c r="I44" s="7">
        <v>0.77</v>
      </c>
    </row>
    <row r="45" spans="1:9" x14ac:dyDescent="0.2">
      <c r="A45">
        <v>2024</v>
      </c>
      <c r="B45" t="s">
        <v>45</v>
      </c>
      <c r="C45" t="s">
        <v>76</v>
      </c>
      <c r="D45" s="7">
        <v>0.40699999999999997</v>
      </c>
      <c r="E45" s="7">
        <v>0.23899999999999999</v>
      </c>
      <c r="F45" s="7">
        <v>0.17699999999999999</v>
      </c>
      <c r="G45" s="7">
        <v>0.107</v>
      </c>
      <c r="H45" s="7">
        <v>7.0000000000000007E-2</v>
      </c>
      <c r="I45" s="7">
        <v>0.82199999999999995</v>
      </c>
    </row>
    <row r="46" spans="1:9" x14ac:dyDescent="0.2">
      <c r="A46">
        <v>2023</v>
      </c>
      <c r="B46" t="s">
        <v>45</v>
      </c>
      <c r="C46" t="s">
        <v>72</v>
      </c>
      <c r="D46" s="7">
        <v>0.20100000000000001</v>
      </c>
      <c r="E46" s="7">
        <v>0.23499999999999999</v>
      </c>
      <c r="F46" s="7">
        <v>0.245</v>
      </c>
      <c r="G46" s="7">
        <v>0.183</v>
      </c>
      <c r="H46" s="7">
        <v>0.13600000000000001</v>
      </c>
      <c r="I46" s="7">
        <v>0.68100000000000005</v>
      </c>
    </row>
    <row r="47" spans="1:9" x14ac:dyDescent="0.2">
      <c r="A47">
        <v>2023</v>
      </c>
      <c r="B47" t="s">
        <v>45</v>
      </c>
      <c r="C47" t="s">
        <v>73</v>
      </c>
      <c r="D47" s="7">
        <v>0.24399999999999999</v>
      </c>
      <c r="E47" s="7">
        <v>0.23799999999999999</v>
      </c>
      <c r="F47" s="7">
        <v>0.22700000000000001</v>
      </c>
      <c r="G47" s="7">
        <v>0.16400000000000001</v>
      </c>
      <c r="H47" s="7">
        <v>0.126</v>
      </c>
      <c r="I47" s="7">
        <v>0.70899999999999996</v>
      </c>
    </row>
    <row r="48" spans="1:9" x14ac:dyDescent="0.2">
      <c r="A48">
        <v>2023</v>
      </c>
      <c r="B48" t="s">
        <v>45</v>
      </c>
      <c r="C48" t="s">
        <v>74</v>
      </c>
      <c r="D48" s="7">
        <v>0.29399999999999998</v>
      </c>
      <c r="E48" s="7">
        <v>0.245</v>
      </c>
      <c r="F48" s="7">
        <v>0.21299999999999999</v>
      </c>
      <c r="G48" s="7">
        <v>0.14699999999999999</v>
      </c>
      <c r="H48" s="7">
        <v>0.10100000000000001</v>
      </c>
      <c r="I48" s="7">
        <v>0.752</v>
      </c>
    </row>
    <row r="49" spans="1:9" x14ac:dyDescent="0.2">
      <c r="A49">
        <v>2023</v>
      </c>
      <c r="B49" t="s">
        <v>45</v>
      </c>
      <c r="C49" t="s">
        <v>75</v>
      </c>
      <c r="D49" s="7">
        <v>0.35</v>
      </c>
      <c r="E49" s="7">
        <v>0.245</v>
      </c>
      <c r="F49" s="7">
        <v>0.19700000000000001</v>
      </c>
      <c r="G49" s="7">
        <v>0.124</v>
      </c>
      <c r="H49" s="7">
        <v>8.4000000000000005E-2</v>
      </c>
      <c r="I49" s="7">
        <v>0.79100000000000004</v>
      </c>
    </row>
    <row r="50" spans="1:9" x14ac:dyDescent="0.2">
      <c r="A50">
        <v>2023</v>
      </c>
      <c r="B50" t="s">
        <v>45</v>
      </c>
      <c r="C50" t="s">
        <v>76</v>
      </c>
      <c r="D50" s="7">
        <v>0.433</v>
      </c>
      <c r="E50" s="7">
        <v>0.23899999999999999</v>
      </c>
      <c r="F50" s="7">
        <v>0.16700000000000001</v>
      </c>
      <c r="G50" s="7">
        <v>9.7000000000000003E-2</v>
      </c>
      <c r="H50" s="7">
        <v>6.4000000000000001E-2</v>
      </c>
      <c r="I50" s="7">
        <v>0.84</v>
      </c>
    </row>
    <row r="51" spans="1:9" x14ac:dyDescent="0.2">
      <c r="A51">
        <v>2022</v>
      </c>
      <c r="B51" t="s">
        <v>45</v>
      </c>
      <c r="C51" t="s">
        <v>72</v>
      </c>
      <c r="D51" s="7">
        <v>0.223</v>
      </c>
      <c r="E51" s="7">
        <v>0.23499999999999999</v>
      </c>
      <c r="F51" s="7">
        <v>0.24399999999999999</v>
      </c>
      <c r="G51" s="7">
        <v>0.17499999999999999</v>
      </c>
      <c r="H51" s="7">
        <v>0.123</v>
      </c>
      <c r="I51" s="7">
        <v>0.70199999999999996</v>
      </c>
    </row>
    <row r="52" spans="1:9" x14ac:dyDescent="0.2">
      <c r="A52">
        <v>2022</v>
      </c>
      <c r="B52" t="s">
        <v>45</v>
      </c>
      <c r="C52" t="s">
        <v>73</v>
      </c>
      <c r="D52" s="7">
        <v>0.26400000000000001</v>
      </c>
      <c r="E52" s="7">
        <v>0.245</v>
      </c>
      <c r="F52" s="7">
        <v>0.224</v>
      </c>
      <c r="G52" s="7">
        <v>0.154</v>
      </c>
      <c r="H52" s="7">
        <v>0.113</v>
      </c>
      <c r="I52" s="7">
        <v>0.73299999999999998</v>
      </c>
    </row>
    <row r="53" spans="1:9" x14ac:dyDescent="0.2">
      <c r="A53">
        <v>2022</v>
      </c>
      <c r="B53" t="s">
        <v>45</v>
      </c>
      <c r="C53" t="s">
        <v>74</v>
      </c>
      <c r="D53" s="7">
        <v>0.307</v>
      </c>
      <c r="E53" s="7">
        <v>0.248</v>
      </c>
      <c r="F53" s="7">
        <v>0.214</v>
      </c>
      <c r="G53" s="7">
        <v>0.13800000000000001</v>
      </c>
      <c r="H53" s="7">
        <v>9.4E-2</v>
      </c>
      <c r="I53" s="7">
        <v>0.76800000000000002</v>
      </c>
    </row>
    <row r="54" spans="1:9" x14ac:dyDescent="0.2">
      <c r="A54">
        <v>2022</v>
      </c>
      <c r="B54" t="s">
        <v>45</v>
      </c>
      <c r="C54" t="s">
        <v>75</v>
      </c>
      <c r="D54" s="7">
        <v>0.375</v>
      </c>
      <c r="E54" s="7">
        <v>0.248</v>
      </c>
      <c r="F54" s="7">
        <v>0.191</v>
      </c>
      <c r="G54" s="7">
        <v>0.114</v>
      </c>
      <c r="H54" s="7">
        <v>7.1999999999999995E-2</v>
      </c>
      <c r="I54" s="7">
        <v>0.81499999999999995</v>
      </c>
    </row>
    <row r="55" spans="1:9" x14ac:dyDescent="0.2">
      <c r="A55">
        <v>2022</v>
      </c>
      <c r="B55" t="s">
        <v>45</v>
      </c>
      <c r="C55" t="s">
        <v>76</v>
      </c>
      <c r="D55" s="7">
        <v>0.45300000000000001</v>
      </c>
      <c r="E55" s="7">
        <v>0.23799999999999999</v>
      </c>
      <c r="F55" s="7">
        <v>0.16</v>
      </c>
      <c r="G55" s="7">
        <v>0.09</v>
      </c>
      <c r="H55" s="7">
        <v>5.8999999999999997E-2</v>
      </c>
      <c r="I55" s="7">
        <v>0.85099999999999998</v>
      </c>
    </row>
    <row r="56" spans="1:9" x14ac:dyDescent="0.2">
      <c r="A56">
        <v>2026</v>
      </c>
      <c r="B56" t="s">
        <v>46</v>
      </c>
      <c r="C56" t="s">
        <v>72</v>
      </c>
      <c r="D56" s="7">
        <v>0.20200000000000001</v>
      </c>
      <c r="E56" s="7">
        <v>0.23100000000000001</v>
      </c>
      <c r="F56" s="7">
        <v>0.26300000000000001</v>
      </c>
      <c r="G56" s="7">
        <v>0.18</v>
      </c>
      <c r="H56" s="7">
        <v>0.124</v>
      </c>
      <c r="I56" s="7">
        <v>0.69599999999999995</v>
      </c>
    </row>
    <row r="57" spans="1:9" x14ac:dyDescent="0.2">
      <c r="A57">
        <v>2026</v>
      </c>
      <c r="B57" t="s">
        <v>46</v>
      </c>
      <c r="C57" t="s">
        <v>73</v>
      </c>
      <c r="D57" s="7">
        <v>0.24</v>
      </c>
      <c r="E57" s="7">
        <v>0.24</v>
      </c>
      <c r="F57" s="7">
        <v>0.24299999999999999</v>
      </c>
      <c r="G57" s="7">
        <v>0.154</v>
      </c>
      <c r="H57" s="7">
        <v>0.122</v>
      </c>
      <c r="I57" s="7">
        <v>0.72399999999999998</v>
      </c>
    </row>
    <row r="58" spans="1:9" x14ac:dyDescent="0.2">
      <c r="A58">
        <v>2026</v>
      </c>
      <c r="B58" t="s">
        <v>46</v>
      </c>
      <c r="C58" t="s">
        <v>74</v>
      </c>
      <c r="D58" s="7">
        <v>0.27300000000000002</v>
      </c>
      <c r="E58" s="7">
        <v>0.24399999999999999</v>
      </c>
      <c r="F58" s="7">
        <v>0.24299999999999999</v>
      </c>
      <c r="G58" s="7">
        <v>0.13600000000000001</v>
      </c>
      <c r="H58" s="7">
        <v>0.104</v>
      </c>
      <c r="I58" s="7">
        <v>0.76</v>
      </c>
    </row>
    <row r="59" spans="1:9" x14ac:dyDescent="0.2">
      <c r="A59">
        <v>2026</v>
      </c>
      <c r="B59" t="s">
        <v>46</v>
      </c>
      <c r="C59" t="s">
        <v>75</v>
      </c>
      <c r="D59" s="7">
        <v>0.315</v>
      </c>
      <c r="E59" s="7">
        <v>0.24199999999999999</v>
      </c>
      <c r="F59" s="7">
        <v>0.224</v>
      </c>
      <c r="G59" s="7">
        <v>0.128</v>
      </c>
      <c r="H59" s="7">
        <v>9.0999999999999998E-2</v>
      </c>
      <c r="I59" s="7">
        <v>0.78100000000000003</v>
      </c>
    </row>
    <row r="60" spans="1:9" x14ac:dyDescent="0.2">
      <c r="A60">
        <v>2026</v>
      </c>
      <c r="B60" t="s">
        <v>46</v>
      </c>
      <c r="C60" t="s">
        <v>76</v>
      </c>
      <c r="D60" s="7">
        <v>0.37</v>
      </c>
      <c r="E60" s="7">
        <v>0.254</v>
      </c>
      <c r="F60" s="7">
        <v>0.193</v>
      </c>
      <c r="G60" s="7">
        <v>0.111</v>
      </c>
      <c r="H60" s="7">
        <v>7.2999999999999995E-2</v>
      </c>
      <c r="I60" s="7">
        <v>0.81699999999999995</v>
      </c>
    </row>
    <row r="61" spans="1:9" x14ac:dyDescent="0.2">
      <c r="A61">
        <v>2025</v>
      </c>
      <c r="B61" t="s">
        <v>46</v>
      </c>
      <c r="C61" t="s">
        <v>72</v>
      </c>
      <c r="D61" s="7">
        <v>0.20300000000000001</v>
      </c>
      <c r="E61" s="7">
        <v>0.21299999999999999</v>
      </c>
      <c r="F61" s="7">
        <v>0.26400000000000001</v>
      </c>
      <c r="G61" s="7">
        <v>0.17299999999999999</v>
      </c>
      <c r="H61" s="7">
        <v>0.14699999999999999</v>
      </c>
      <c r="I61" s="7">
        <v>0.68</v>
      </c>
    </row>
    <row r="62" spans="1:9" x14ac:dyDescent="0.2">
      <c r="A62">
        <v>2025</v>
      </c>
      <c r="B62" t="s">
        <v>46</v>
      </c>
      <c r="C62" t="s">
        <v>73</v>
      </c>
      <c r="D62" s="7">
        <v>0.21099999999999999</v>
      </c>
      <c r="E62" s="7">
        <v>0.24099999999999999</v>
      </c>
      <c r="F62" s="7">
        <v>0.25800000000000001</v>
      </c>
      <c r="G62" s="7">
        <v>0.16400000000000001</v>
      </c>
      <c r="H62" s="7">
        <v>0.126</v>
      </c>
      <c r="I62" s="7">
        <v>0.71</v>
      </c>
    </row>
    <row r="63" spans="1:9" x14ac:dyDescent="0.2">
      <c r="A63">
        <v>2025</v>
      </c>
      <c r="B63" t="s">
        <v>46</v>
      </c>
      <c r="C63" t="s">
        <v>74</v>
      </c>
      <c r="D63" s="7">
        <v>0.27100000000000002</v>
      </c>
      <c r="E63" s="7">
        <v>0.245</v>
      </c>
      <c r="F63" s="7">
        <v>0.219</v>
      </c>
      <c r="G63" s="7">
        <v>0.152</v>
      </c>
      <c r="H63" s="7">
        <v>0.112</v>
      </c>
      <c r="I63" s="7">
        <v>0.73599999999999999</v>
      </c>
    </row>
    <row r="64" spans="1:9" x14ac:dyDescent="0.2">
      <c r="A64">
        <v>2025</v>
      </c>
      <c r="B64" t="s">
        <v>46</v>
      </c>
      <c r="C64" t="s">
        <v>75</v>
      </c>
      <c r="D64" s="7">
        <v>0.31900000000000001</v>
      </c>
      <c r="E64" s="7">
        <v>0.24</v>
      </c>
      <c r="F64" s="7">
        <v>0.216</v>
      </c>
      <c r="G64" s="7">
        <v>0.13100000000000001</v>
      </c>
      <c r="H64" s="7">
        <v>9.5000000000000001E-2</v>
      </c>
      <c r="I64" s="7">
        <v>0.77400000000000002</v>
      </c>
    </row>
    <row r="65" spans="1:9" x14ac:dyDescent="0.2">
      <c r="A65">
        <v>2025</v>
      </c>
      <c r="B65" t="s">
        <v>46</v>
      </c>
      <c r="C65" t="s">
        <v>76</v>
      </c>
      <c r="D65" s="7">
        <v>0.38400000000000001</v>
      </c>
      <c r="E65" s="7">
        <v>0.23899999999999999</v>
      </c>
      <c r="F65" s="7">
        <v>0.19</v>
      </c>
      <c r="G65" s="7">
        <v>0.115</v>
      </c>
      <c r="H65" s="7">
        <v>7.2999999999999995E-2</v>
      </c>
      <c r="I65" s="7">
        <v>0.81200000000000006</v>
      </c>
    </row>
    <row r="66" spans="1:9" x14ac:dyDescent="0.2">
      <c r="A66">
        <v>2024</v>
      </c>
      <c r="B66" t="s">
        <v>46</v>
      </c>
      <c r="C66" t="s">
        <v>72</v>
      </c>
      <c r="D66" s="7">
        <v>0.187</v>
      </c>
      <c r="E66" s="7">
        <v>0.21099999999999999</v>
      </c>
      <c r="F66" s="7">
        <v>0.255</v>
      </c>
      <c r="G66" s="7">
        <v>0.189</v>
      </c>
      <c r="H66" s="7">
        <v>0.158</v>
      </c>
      <c r="I66" s="7">
        <v>0.65200000000000002</v>
      </c>
    </row>
    <row r="67" spans="1:9" x14ac:dyDescent="0.2">
      <c r="A67">
        <v>2024</v>
      </c>
      <c r="B67" t="s">
        <v>46</v>
      </c>
      <c r="C67" t="s">
        <v>73</v>
      </c>
      <c r="D67" s="7">
        <v>0.20799999999999999</v>
      </c>
      <c r="E67" s="7">
        <v>0.22</v>
      </c>
      <c r="F67" s="7">
        <v>0.24</v>
      </c>
      <c r="G67" s="7">
        <v>0.187</v>
      </c>
      <c r="H67" s="7">
        <v>0.14399999999999999</v>
      </c>
      <c r="I67" s="7">
        <v>0.66900000000000004</v>
      </c>
    </row>
    <row r="68" spans="1:9" x14ac:dyDescent="0.2">
      <c r="A68">
        <v>2024</v>
      </c>
      <c r="B68" t="s">
        <v>46</v>
      </c>
      <c r="C68" t="s">
        <v>74</v>
      </c>
      <c r="D68" s="7">
        <v>0.255</v>
      </c>
      <c r="E68" s="7">
        <v>0.24199999999999999</v>
      </c>
      <c r="F68" s="7">
        <v>0.23699999999999999</v>
      </c>
      <c r="G68" s="7">
        <v>0.161</v>
      </c>
      <c r="H68" s="7">
        <v>0.106</v>
      </c>
      <c r="I68" s="7">
        <v>0.73399999999999999</v>
      </c>
    </row>
    <row r="69" spans="1:9" x14ac:dyDescent="0.2">
      <c r="A69">
        <v>2024</v>
      </c>
      <c r="B69" t="s">
        <v>46</v>
      </c>
      <c r="C69" t="s">
        <v>75</v>
      </c>
      <c r="D69" s="7">
        <v>0.29899999999999999</v>
      </c>
      <c r="E69" s="7">
        <v>0.23400000000000001</v>
      </c>
      <c r="F69" s="7">
        <v>0.223</v>
      </c>
      <c r="G69" s="7">
        <v>0.14399999999999999</v>
      </c>
      <c r="H69" s="7">
        <v>0.10100000000000001</v>
      </c>
      <c r="I69" s="7">
        <v>0.75600000000000001</v>
      </c>
    </row>
    <row r="70" spans="1:9" x14ac:dyDescent="0.2">
      <c r="A70">
        <v>2024</v>
      </c>
      <c r="B70" t="s">
        <v>46</v>
      </c>
      <c r="C70" t="s">
        <v>76</v>
      </c>
      <c r="D70" s="7">
        <v>0.37</v>
      </c>
      <c r="E70" s="7">
        <v>0.24399999999999999</v>
      </c>
      <c r="F70" s="7">
        <v>0.192</v>
      </c>
      <c r="G70" s="7">
        <v>0.12</v>
      </c>
      <c r="H70" s="7">
        <v>7.3999999999999996E-2</v>
      </c>
      <c r="I70" s="7">
        <v>0.80700000000000005</v>
      </c>
    </row>
    <row r="71" spans="1:9" x14ac:dyDescent="0.2">
      <c r="A71">
        <v>2023</v>
      </c>
      <c r="B71" t="s">
        <v>46</v>
      </c>
      <c r="C71" t="s">
        <v>72</v>
      </c>
      <c r="D71" s="7">
        <v>0.22700000000000001</v>
      </c>
      <c r="E71" s="7">
        <v>0.247</v>
      </c>
      <c r="F71" s="7">
        <v>0.255</v>
      </c>
      <c r="G71" s="7">
        <v>0.17499999999999999</v>
      </c>
      <c r="H71" s="7">
        <v>9.7000000000000003E-2</v>
      </c>
      <c r="I71" s="7">
        <v>0.72799999999999998</v>
      </c>
    </row>
    <row r="72" spans="1:9" x14ac:dyDescent="0.2">
      <c r="A72">
        <v>2023</v>
      </c>
      <c r="B72" t="s">
        <v>46</v>
      </c>
      <c r="C72" t="s">
        <v>73</v>
      </c>
      <c r="D72" s="7">
        <v>0.25700000000000001</v>
      </c>
      <c r="E72" s="7">
        <v>0.23599999999999999</v>
      </c>
      <c r="F72" s="7">
        <v>0.23100000000000001</v>
      </c>
      <c r="G72" s="7">
        <v>0.17799999999999999</v>
      </c>
      <c r="H72" s="7">
        <v>9.7000000000000003E-2</v>
      </c>
      <c r="I72" s="7">
        <v>0.72399999999999998</v>
      </c>
    </row>
    <row r="73" spans="1:9" x14ac:dyDescent="0.2">
      <c r="A73">
        <v>2023</v>
      </c>
      <c r="B73" t="s">
        <v>46</v>
      </c>
      <c r="C73" t="s">
        <v>74</v>
      </c>
      <c r="D73" s="7">
        <v>0.27500000000000002</v>
      </c>
      <c r="E73" s="7">
        <v>0.26200000000000001</v>
      </c>
      <c r="F73" s="7">
        <v>0.24</v>
      </c>
      <c r="G73" s="7">
        <v>0.14199999999999999</v>
      </c>
      <c r="H73" s="7">
        <v>8.1000000000000003E-2</v>
      </c>
      <c r="I73" s="7">
        <v>0.77700000000000002</v>
      </c>
    </row>
    <row r="74" spans="1:9" x14ac:dyDescent="0.2">
      <c r="A74">
        <v>2023</v>
      </c>
      <c r="B74" t="s">
        <v>46</v>
      </c>
      <c r="C74" t="s">
        <v>75</v>
      </c>
      <c r="D74" s="7">
        <v>0.32500000000000001</v>
      </c>
      <c r="E74" s="7">
        <v>0.26300000000000001</v>
      </c>
      <c r="F74" s="7">
        <v>0.215</v>
      </c>
      <c r="G74" s="7">
        <v>0.124</v>
      </c>
      <c r="H74" s="7">
        <v>7.2999999999999995E-2</v>
      </c>
      <c r="I74" s="7">
        <v>0.80400000000000005</v>
      </c>
    </row>
    <row r="75" spans="1:9" x14ac:dyDescent="0.2">
      <c r="A75">
        <v>2023</v>
      </c>
      <c r="B75" t="s">
        <v>46</v>
      </c>
      <c r="C75" t="s">
        <v>76</v>
      </c>
      <c r="D75" s="7">
        <v>0.40100000000000002</v>
      </c>
      <c r="E75" s="7">
        <v>0.25600000000000001</v>
      </c>
      <c r="F75" s="7">
        <v>0.185</v>
      </c>
      <c r="G75" s="7">
        <v>0.10100000000000001</v>
      </c>
      <c r="H75" s="7">
        <v>5.7000000000000002E-2</v>
      </c>
      <c r="I75" s="7">
        <v>0.84199999999999997</v>
      </c>
    </row>
    <row r="76" spans="1:9" x14ac:dyDescent="0.2">
      <c r="A76">
        <v>2022</v>
      </c>
      <c r="B76" t="s">
        <v>46</v>
      </c>
      <c r="C76" t="s">
        <v>72</v>
      </c>
      <c r="D76" s="7">
        <v>0.21</v>
      </c>
      <c r="E76" s="7">
        <v>0.25800000000000001</v>
      </c>
      <c r="F76" s="7">
        <v>0.26200000000000001</v>
      </c>
      <c r="G76" s="7">
        <v>0.17899999999999999</v>
      </c>
      <c r="H76" s="7">
        <v>9.0999999999999998E-2</v>
      </c>
      <c r="I76" s="7">
        <v>0.73</v>
      </c>
    </row>
    <row r="77" spans="1:9" x14ac:dyDescent="0.2">
      <c r="A77">
        <v>2022</v>
      </c>
      <c r="B77" t="s">
        <v>46</v>
      </c>
      <c r="C77" t="s">
        <v>73</v>
      </c>
      <c r="D77" s="7">
        <v>0.24099999999999999</v>
      </c>
      <c r="E77" s="7">
        <v>0.24099999999999999</v>
      </c>
      <c r="F77" s="7">
        <v>0.255</v>
      </c>
      <c r="G77" s="7">
        <v>0.16300000000000001</v>
      </c>
      <c r="H77" s="7">
        <v>0.10100000000000001</v>
      </c>
      <c r="I77" s="7">
        <v>0.73699999999999999</v>
      </c>
    </row>
    <row r="78" spans="1:9" x14ac:dyDescent="0.2">
      <c r="A78">
        <v>2022</v>
      </c>
      <c r="B78" t="s">
        <v>46</v>
      </c>
      <c r="C78" t="s">
        <v>74</v>
      </c>
      <c r="D78" s="7">
        <v>0.30199999999999999</v>
      </c>
      <c r="E78" s="7">
        <v>0.248</v>
      </c>
      <c r="F78" s="7">
        <v>0.23799999999999999</v>
      </c>
      <c r="G78" s="7">
        <v>0.13700000000000001</v>
      </c>
      <c r="H78" s="7">
        <v>7.3999999999999996E-2</v>
      </c>
      <c r="I78" s="7">
        <v>0.78900000000000003</v>
      </c>
    </row>
    <row r="79" spans="1:9" x14ac:dyDescent="0.2">
      <c r="A79">
        <v>2022</v>
      </c>
      <c r="B79" t="s">
        <v>46</v>
      </c>
      <c r="C79" t="s">
        <v>75</v>
      </c>
      <c r="D79" s="7">
        <v>0.33500000000000002</v>
      </c>
      <c r="E79" s="7">
        <v>0.26800000000000002</v>
      </c>
      <c r="F79" s="7">
        <v>0.217</v>
      </c>
      <c r="G79" s="7">
        <v>0.11700000000000001</v>
      </c>
      <c r="H79" s="7">
        <v>6.3E-2</v>
      </c>
      <c r="I79" s="7">
        <v>0.82</v>
      </c>
    </row>
    <row r="80" spans="1:9" x14ac:dyDescent="0.2">
      <c r="A80">
        <v>2022</v>
      </c>
      <c r="B80" t="s">
        <v>46</v>
      </c>
      <c r="C80" t="s">
        <v>76</v>
      </c>
      <c r="D80" s="7">
        <v>0.41</v>
      </c>
      <c r="E80" s="7">
        <v>0.26800000000000002</v>
      </c>
      <c r="F80" s="7">
        <v>0.182</v>
      </c>
      <c r="G80" s="7">
        <v>9.0999999999999998E-2</v>
      </c>
      <c r="H80" s="7">
        <v>4.9000000000000002E-2</v>
      </c>
      <c r="I80" s="7">
        <v>0.86</v>
      </c>
    </row>
    <row r="81" spans="1:1" ht="30" customHeight="1" x14ac:dyDescent="0.2">
      <c r="A8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96"/>
  <sheetViews>
    <sheetView workbookViewId="0"/>
  </sheetViews>
  <sheetFormatPr defaultRowHeight="15" x14ac:dyDescent="0.2"/>
  <cols>
    <col min="1" max="1" width="5.5546875" bestFit="1" customWidth="1"/>
    <col min="2" max="2" width="16.5546875" bestFit="1" customWidth="1"/>
    <col min="3" max="3" width="29.5546875" bestFit="1" customWidth="1"/>
    <col min="4" max="7" width="6.5546875" bestFit="1" customWidth="1"/>
    <col min="8" max="8" width="9.5546875" bestFit="1" customWidth="1"/>
    <col min="9" max="9" width="7.5546875" bestFit="1" customWidth="1"/>
  </cols>
  <sheetData>
    <row r="1" spans="1:9" ht="30" customHeight="1" x14ac:dyDescent="0.2">
      <c r="A1" s="9" t="s">
        <v>101</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34</v>
      </c>
    </row>
    <row r="5" spans="1:9" ht="15.75" x14ac:dyDescent="0.25">
      <c r="A5" s="3" t="s">
        <v>90</v>
      </c>
      <c r="B5" s="3" t="s">
        <v>35</v>
      </c>
      <c r="C5" s="3" t="s">
        <v>82</v>
      </c>
      <c r="D5" s="3" t="s">
        <v>91</v>
      </c>
      <c r="E5" s="3" t="s">
        <v>92</v>
      </c>
      <c r="F5" s="3" t="s">
        <v>93</v>
      </c>
      <c r="G5" s="3" t="s">
        <v>94</v>
      </c>
      <c r="H5" s="3" t="s">
        <v>95</v>
      </c>
      <c r="I5" s="3" t="s">
        <v>96</v>
      </c>
    </row>
    <row r="6" spans="1:9" x14ac:dyDescent="0.2">
      <c r="A6">
        <v>2026</v>
      </c>
      <c r="B6" t="s">
        <v>42</v>
      </c>
      <c r="C6" t="s">
        <v>83</v>
      </c>
      <c r="D6" s="7">
        <v>0.42699999999999999</v>
      </c>
      <c r="E6" s="7">
        <v>0.22500000000000001</v>
      </c>
      <c r="F6" s="7">
        <v>0.16</v>
      </c>
      <c r="G6" s="7">
        <v>0.1</v>
      </c>
      <c r="H6" s="7">
        <v>8.6999999999999994E-2</v>
      </c>
      <c r="I6" s="7">
        <v>0.81200000000000006</v>
      </c>
    </row>
    <row r="7" spans="1:9" x14ac:dyDescent="0.2">
      <c r="A7">
        <v>2026</v>
      </c>
      <c r="B7" t="s">
        <v>42</v>
      </c>
      <c r="C7" t="s">
        <v>84</v>
      </c>
      <c r="D7" s="7">
        <v>0.39500000000000002</v>
      </c>
      <c r="E7" s="7">
        <v>0.23200000000000001</v>
      </c>
      <c r="F7" s="7">
        <v>0.16600000000000001</v>
      </c>
      <c r="G7" s="7">
        <v>0.109</v>
      </c>
      <c r="H7" s="7">
        <v>9.9000000000000005E-2</v>
      </c>
      <c r="I7" s="7">
        <v>0.79300000000000004</v>
      </c>
    </row>
    <row r="8" spans="1:9" x14ac:dyDescent="0.2">
      <c r="A8">
        <v>2026</v>
      </c>
      <c r="B8" t="s">
        <v>42</v>
      </c>
      <c r="C8" t="s">
        <v>85</v>
      </c>
      <c r="D8" s="7">
        <v>0.432</v>
      </c>
      <c r="E8" s="7">
        <v>0.218</v>
      </c>
      <c r="F8" s="7">
        <v>0.153</v>
      </c>
      <c r="G8" s="7">
        <v>9.9000000000000005E-2</v>
      </c>
      <c r="H8" s="7">
        <v>9.8000000000000004E-2</v>
      </c>
      <c r="I8" s="7">
        <v>0.80300000000000005</v>
      </c>
    </row>
    <row r="9" spans="1:9" x14ac:dyDescent="0.2">
      <c r="A9">
        <v>2026</v>
      </c>
      <c r="B9" t="s">
        <v>42</v>
      </c>
      <c r="C9" t="s">
        <v>86</v>
      </c>
      <c r="D9" s="7">
        <v>0.36899999999999999</v>
      </c>
      <c r="E9" s="7">
        <v>0.23200000000000001</v>
      </c>
      <c r="F9" s="7">
        <v>0.17399999999999999</v>
      </c>
      <c r="G9" s="7">
        <v>0.113</v>
      </c>
      <c r="H9" s="7">
        <v>0.111</v>
      </c>
      <c r="I9" s="7">
        <v>0.77600000000000002</v>
      </c>
    </row>
    <row r="10" spans="1:9" x14ac:dyDescent="0.2">
      <c r="A10">
        <v>2026</v>
      </c>
      <c r="B10" t="s">
        <v>42</v>
      </c>
      <c r="C10" t="s">
        <v>87</v>
      </c>
      <c r="D10" s="7">
        <v>0.36</v>
      </c>
      <c r="E10" s="7">
        <v>0.24299999999999999</v>
      </c>
      <c r="F10" s="7">
        <v>0.17499999999999999</v>
      </c>
      <c r="G10" s="7">
        <v>0.11799999999999999</v>
      </c>
      <c r="H10" s="7">
        <v>0.10299999999999999</v>
      </c>
      <c r="I10" s="7">
        <v>0.77800000000000002</v>
      </c>
    </row>
    <row r="11" spans="1:9" x14ac:dyDescent="0.2">
      <c r="A11">
        <v>2026</v>
      </c>
      <c r="B11" t="s">
        <v>42</v>
      </c>
      <c r="C11" t="s">
        <v>88</v>
      </c>
      <c r="D11" s="7">
        <v>0.29899999999999999</v>
      </c>
      <c r="E11" s="7">
        <v>0.22800000000000001</v>
      </c>
      <c r="F11" s="7">
        <v>0.188</v>
      </c>
      <c r="G11" s="7">
        <v>0.13800000000000001</v>
      </c>
      <c r="H11" s="7">
        <v>0.14599999999999999</v>
      </c>
      <c r="I11" s="7">
        <v>0.71599999999999997</v>
      </c>
    </row>
    <row r="12" spans="1:9" x14ac:dyDescent="0.2">
      <c r="A12">
        <v>2025</v>
      </c>
      <c r="B12" t="s">
        <v>42</v>
      </c>
      <c r="C12" t="s">
        <v>83</v>
      </c>
      <c r="D12" s="7">
        <v>0.40600000000000003</v>
      </c>
      <c r="E12" s="7">
        <v>0.22600000000000001</v>
      </c>
      <c r="F12" s="7">
        <v>0.16400000000000001</v>
      </c>
      <c r="G12" s="7">
        <v>0.108</v>
      </c>
      <c r="H12" s="7">
        <v>9.5000000000000001E-2</v>
      </c>
      <c r="I12" s="7">
        <v>0.79600000000000004</v>
      </c>
    </row>
    <row r="13" spans="1:9" x14ac:dyDescent="0.2">
      <c r="A13">
        <v>2025</v>
      </c>
      <c r="B13" t="s">
        <v>42</v>
      </c>
      <c r="C13" t="s">
        <v>84</v>
      </c>
      <c r="D13" s="7">
        <v>0.38700000000000001</v>
      </c>
      <c r="E13" s="7">
        <v>0.22500000000000001</v>
      </c>
      <c r="F13" s="7">
        <v>0.17199999999999999</v>
      </c>
      <c r="G13" s="7">
        <v>0.114</v>
      </c>
      <c r="H13" s="7">
        <v>0.10199999999999999</v>
      </c>
      <c r="I13" s="7">
        <v>0.78400000000000003</v>
      </c>
    </row>
    <row r="14" spans="1:9" x14ac:dyDescent="0.2">
      <c r="A14">
        <v>2025</v>
      </c>
      <c r="B14" t="s">
        <v>42</v>
      </c>
      <c r="C14" t="s">
        <v>85</v>
      </c>
      <c r="D14" s="7">
        <v>0.42499999999999999</v>
      </c>
      <c r="E14" s="7">
        <v>0.214</v>
      </c>
      <c r="F14" s="7">
        <v>0.157</v>
      </c>
      <c r="G14" s="7">
        <v>0.105</v>
      </c>
      <c r="H14" s="7">
        <v>9.9000000000000005E-2</v>
      </c>
      <c r="I14" s="7">
        <v>0.79600000000000004</v>
      </c>
    </row>
    <row r="15" spans="1:9" x14ac:dyDescent="0.2">
      <c r="A15">
        <v>2025</v>
      </c>
      <c r="B15" t="s">
        <v>42</v>
      </c>
      <c r="C15" t="s">
        <v>86</v>
      </c>
      <c r="D15" s="7">
        <v>0.35199999999999998</v>
      </c>
      <c r="E15" s="7">
        <v>0.23300000000000001</v>
      </c>
      <c r="F15" s="7">
        <v>0.18</v>
      </c>
      <c r="G15" s="7">
        <v>0.123</v>
      </c>
      <c r="H15" s="7">
        <v>0.112</v>
      </c>
      <c r="I15" s="7">
        <v>0.76500000000000001</v>
      </c>
    </row>
    <row r="16" spans="1:9" x14ac:dyDescent="0.2">
      <c r="A16">
        <v>2025</v>
      </c>
      <c r="B16" t="s">
        <v>42</v>
      </c>
      <c r="C16" t="s">
        <v>87</v>
      </c>
      <c r="D16" s="7">
        <v>0.36699999999999999</v>
      </c>
      <c r="E16" s="7">
        <v>0.23599999999999999</v>
      </c>
      <c r="F16" s="7">
        <v>0.18</v>
      </c>
      <c r="G16" s="7">
        <v>0.11700000000000001</v>
      </c>
      <c r="H16" s="7">
        <v>9.9000000000000005E-2</v>
      </c>
      <c r="I16" s="7">
        <v>0.78400000000000003</v>
      </c>
    </row>
    <row r="17" spans="1:9" x14ac:dyDescent="0.2">
      <c r="A17">
        <v>2025</v>
      </c>
      <c r="B17" t="s">
        <v>42</v>
      </c>
      <c r="C17" t="s">
        <v>88</v>
      </c>
      <c r="D17" s="7">
        <v>0.30299999999999999</v>
      </c>
      <c r="E17" s="7">
        <v>0.218</v>
      </c>
      <c r="F17" s="7">
        <v>0.19800000000000001</v>
      </c>
      <c r="G17" s="7">
        <v>0.14000000000000001</v>
      </c>
      <c r="H17" s="7">
        <v>0.14000000000000001</v>
      </c>
      <c r="I17" s="7">
        <v>0.72</v>
      </c>
    </row>
    <row r="18" spans="1:9" x14ac:dyDescent="0.2">
      <c r="A18">
        <v>2024</v>
      </c>
      <c r="B18" t="s">
        <v>42</v>
      </c>
      <c r="C18" t="s">
        <v>83</v>
      </c>
      <c r="D18" s="7">
        <v>0.40300000000000002</v>
      </c>
      <c r="E18" s="7">
        <v>0.217</v>
      </c>
      <c r="F18" s="7">
        <v>0.16900000000000001</v>
      </c>
      <c r="G18" s="7">
        <v>0.113</v>
      </c>
      <c r="H18" s="7">
        <v>9.8000000000000004E-2</v>
      </c>
      <c r="I18" s="7">
        <v>0.78900000000000003</v>
      </c>
    </row>
    <row r="19" spans="1:9" x14ac:dyDescent="0.2">
      <c r="A19">
        <v>2024</v>
      </c>
      <c r="B19" t="s">
        <v>42</v>
      </c>
      <c r="C19" t="s">
        <v>84</v>
      </c>
      <c r="D19" s="7">
        <v>0.36899999999999999</v>
      </c>
      <c r="E19" s="7">
        <v>0.221</v>
      </c>
      <c r="F19" s="7">
        <v>0.17799999999999999</v>
      </c>
      <c r="G19" s="7">
        <v>0.121</v>
      </c>
      <c r="H19" s="7">
        <v>0.111</v>
      </c>
      <c r="I19" s="7">
        <v>0.76800000000000002</v>
      </c>
    </row>
    <row r="20" spans="1:9" x14ac:dyDescent="0.2">
      <c r="A20">
        <v>2024</v>
      </c>
      <c r="B20" t="s">
        <v>42</v>
      </c>
      <c r="C20" t="s">
        <v>85</v>
      </c>
      <c r="D20" s="7">
        <v>0.41</v>
      </c>
      <c r="E20" s="7">
        <v>0.21099999999999999</v>
      </c>
      <c r="F20" s="7">
        <v>0.16500000000000001</v>
      </c>
      <c r="G20" s="7">
        <v>0.112</v>
      </c>
      <c r="H20" s="7">
        <v>0.10199999999999999</v>
      </c>
      <c r="I20" s="7">
        <v>0.78700000000000003</v>
      </c>
    </row>
    <row r="21" spans="1:9" x14ac:dyDescent="0.2">
      <c r="A21">
        <v>2024</v>
      </c>
      <c r="B21" t="s">
        <v>42</v>
      </c>
      <c r="C21" t="s">
        <v>86</v>
      </c>
      <c r="D21" s="7">
        <v>0.34399999999999997</v>
      </c>
      <c r="E21" s="7">
        <v>0.224</v>
      </c>
      <c r="F21" s="7">
        <v>0.186</v>
      </c>
      <c r="G21" s="7">
        <v>0.125</v>
      </c>
      <c r="H21" s="7">
        <v>0.121</v>
      </c>
      <c r="I21" s="7">
        <v>0.754</v>
      </c>
    </row>
    <row r="22" spans="1:9" x14ac:dyDescent="0.2">
      <c r="A22">
        <v>2024</v>
      </c>
      <c r="B22" t="s">
        <v>42</v>
      </c>
      <c r="C22" t="s">
        <v>87</v>
      </c>
      <c r="D22" s="7">
        <v>0.35299999999999998</v>
      </c>
      <c r="E22" s="7">
        <v>0.23</v>
      </c>
      <c r="F22" s="7">
        <v>0.185</v>
      </c>
      <c r="G22" s="7">
        <v>0.124</v>
      </c>
      <c r="H22" s="7">
        <v>0.108</v>
      </c>
      <c r="I22" s="7">
        <v>0.76800000000000002</v>
      </c>
    </row>
    <row r="23" spans="1:9" x14ac:dyDescent="0.2">
      <c r="A23">
        <v>2024</v>
      </c>
      <c r="B23" t="s">
        <v>42</v>
      </c>
      <c r="C23" t="s">
        <v>88</v>
      </c>
      <c r="D23" s="7">
        <v>0.27300000000000002</v>
      </c>
      <c r="E23" s="7">
        <v>0.22600000000000001</v>
      </c>
      <c r="F23" s="7">
        <v>0.19800000000000001</v>
      </c>
      <c r="G23" s="7">
        <v>0.15</v>
      </c>
      <c r="H23" s="7">
        <v>0.153</v>
      </c>
      <c r="I23" s="7">
        <v>0.69699999999999995</v>
      </c>
    </row>
    <row r="24" spans="1:9" x14ac:dyDescent="0.2">
      <c r="A24">
        <v>2023</v>
      </c>
      <c r="B24" t="s">
        <v>42</v>
      </c>
      <c r="C24" t="s">
        <v>83</v>
      </c>
      <c r="D24" s="7">
        <v>0.40300000000000002</v>
      </c>
      <c r="E24" s="7">
        <v>0.224</v>
      </c>
      <c r="F24" s="7">
        <v>0.17199999999999999</v>
      </c>
      <c r="G24" s="7">
        <v>0.112</v>
      </c>
      <c r="H24" s="7">
        <v>8.7999999999999995E-2</v>
      </c>
      <c r="I24" s="7">
        <v>0.8</v>
      </c>
    </row>
    <row r="25" spans="1:9" x14ac:dyDescent="0.2">
      <c r="A25">
        <v>2023</v>
      </c>
      <c r="B25" t="s">
        <v>42</v>
      </c>
      <c r="C25" t="s">
        <v>84</v>
      </c>
      <c r="D25" s="7">
        <v>0.375</v>
      </c>
      <c r="E25" s="7">
        <v>0.22800000000000001</v>
      </c>
      <c r="F25" s="7">
        <v>0.182</v>
      </c>
      <c r="G25" s="7">
        <v>0.12</v>
      </c>
      <c r="H25" s="7">
        <v>9.5000000000000001E-2</v>
      </c>
      <c r="I25" s="7">
        <v>0.78500000000000003</v>
      </c>
    </row>
    <row r="26" spans="1:9" x14ac:dyDescent="0.2">
      <c r="A26">
        <v>2023</v>
      </c>
      <c r="B26" t="s">
        <v>42</v>
      </c>
      <c r="C26" t="s">
        <v>85</v>
      </c>
      <c r="D26" s="7">
        <v>0.42299999999999999</v>
      </c>
      <c r="E26" s="7">
        <v>0.216</v>
      </c>
      <c r="F26" s="7">
        <v>0.16700000000000001</v>
      </c>
      <c r="G26" s="7">
        <v>0.107</v>
      </c>
      <c r="H26" s="7">
        <v>8.6999999999999994E-2</v>
      </c>
      <c r="I26" s="7">
        <v>0.80600000000000005</v>
      </c>
    </row>
    <row r="27" spans="1:9" x14ac:dyDescent="0.2">
      <c r="A27">
        <v>2023</v>
      </c>
      <c r="B27" t="s">
        <v>42</v>
      </c>
      <c r="C27" t="s">
        <v>86</v>
      </c>
      <c r="D27" s="7">
        <v>0.34799999999999998</v>
      </c>
      <c r="E27" s="7">
        <v>0.22800000000000001</v>
      </c>
      <c r="F27" s="7">
        <v>0.188</v>
      </c>
      <c r="G27" s="7">
        <v>0.129</v>
      </c>
      <c r="H27" s="7">
        <v>0.107</v>
      </c>
      <c r="I27" s="7">
        <v>0.76400000000000001</v>
      </c>
    </row>
    <row r="28" spans="1:9" x14ac:dyDescent="0.2">
      <c r="A28">
        <v>2023</v>
      </c>
      <c r="B28" t="s">
        <v>42</v>
      </c>
      <c r="C28" t="s">
        <v>87</v>
      </c>
      <c r="D28" s="7">
        <v>0.35</v>
      </c>
      <c r="E28" s="7">
        <v>0.24299999999999999</v>
      </c>
      <c r="F28" s="7">
        <v>0.19500000000000001</v>
      </c>
      <c r="G28" s="7">
        <v>0.123</v>
      </c>
      <c r="H28" s="7">
        <v>8.8999999999999996E-2</v>
      </c>
      <c r="I28" s="7">
        <v>0.78800000000000003</v>
      </c>
    </row>
    <row r="29" spans="1:9" x14ac:dyDescent="0.2">
      <c r="A29">
        <v>2023</v>
      </c>
      <c r="B29" t="s">
        <v>42</v>
      </c>
      <c r="C29" t="s">
        <v>88</v>
      </c>
      <c r="D29" s="7">
        <v>0.29399999999999998</v>
      </c>
      <c r="E29" s="7">
        <v>0.22600000000000001</v>
      </c>
      <c r="F29" s="7">
        <v>0.215</v>
      </c>
      <c r="G29" s="7">
        <v>0.14399999999999999</v>
      </c>
      <c r="H29" s="7">
        <v>0.121</v>
      </c>
      <c r="I29" s="7">
        <v>0.73499999999999999</v>
      </c>
    </row>
    <row r="30" spans="1:9" x14ac:dyDescent="0.2">
      <c r="A30">
        <v>2022</v>
      </c>
      <c r="B30" t="s">
        <v>42</v>
      </c>
      <c r="C30" t="s">
        <v>83</v>
      </c>
      <c r="D30" s="7">
        <v>0.43099999999999999</v>
      </c>
      <c r="E30" s="7">
        <v>0.22700000000000001</v>
      </c>
      <c r="F30" s="7">
        <v>0.16700000000000001</v>
      </c>
      <c r="G30" s="7">
        <v>0.105</v>
      </c>
      <c r="H30" s="7">
        <v>7.0000000000000007E-2</v>
      </c>
      <c r="I30" s="7">
        <v>0.82499999999999996</v>
      </c>
    </row>
    <row r="31" spans="1:9" x14ac:dyDescent="0.2">
      <c r="A31">
        <v>2022</v>
      </c>
      <c r="B31" t="s">
        <v>42</v>
      </c>
      <c r="C31" t="s">
        <v>84</v>
      </c>
      <c r="D31" s="7">
        <v>0.40200000000000002</v>
      </c>
      <c r="E31" s="7">
        <v>0.23</v>
      </c>
      <c r="F31" s="7">
        <v>0.18099999999999999</v>
      </c>
      <c r="G31" s="7">
        <v>0.111</v>
      </c>
      <c r="H31" s="7">
        <v>7.5999999999999998E-2</v>
      </c>
      <c r="I31" s="7">
        <v>0.81299999999999994</v>
      </c>
    </row>
    <row r="32" spans="1:9" x14ac:dyDescent="0.2">
      <c r="A32">
        <v>2022</v>
      </c>
      <c r="B32" t="s">
        <v>42</v>
      </c>
      <c r="C32" t="s">
        <v>85</v>
      </c>
      <c r="D32" s="7">
        <v>0.43099999999999999</v>
      </c>
      <c r="E32" s="7">
        <v>0.224</v>
      </c>
      <c r="F32" s="7">
        <v>0.16600000000000001</v>
      </c>
      <c r="G32" s="7">
        <v>0.10299999999999999</v>
      </c>
      <c r="H32" s="7">
        <v>7.5999999999999998E-2</v>
      </c>
      <c r="I32" s="7">
        <v>0.82099999999999995</v>
      </c>
    </row>
    <row r="33" spans="1:9" x14ac:dyDescent="0.2">
      <c r="A33">
        <v>2022</v>
      </c>
      <c r="B33" t="s">
        <v>42</v>
      </c>
      <c r="C33" t="s">
        <v>86</v>
      </c>
      <c r="D33" s="7">
        <v>0.36499999999999999</v>
      </c>
      <c r="E33" s="7">
        <v>0.23599999999999999</v>
      </c>
      <c r="F33" s="7">
        <v>0.186</v>
      </c>
      <c r="G33" s="7">
        <v>0.124</v>
      </c>
      <c r="H33" s="7">
        <v>8.8999999999999996E-2</v>
      </c>
      <c r="I33" s="7">
        <v>0.78700000000000003</v>
      </c>
    </row>
    <row r="34" spans="1:9" x14ac:dyDescent="0.2">
      <c r="A34">
        <v>2022</v>
      </c>
      <c r="B34" t="s">
        <v>42</v>
      </c>
      <c r="C34" t="s">
        <v>87</v>
      </c>
      <c r="D34" s="7">
        <v>0.39100000000000001</v>
      </c>
      <c r="E34" s="7">
        <v>0.24099999999999999</v>
      </c>
      <c r="F34" s="7">
        <v>0.182</v>
      </c>
      <c r="G34" s="7">
        <v>0.113</v>
      </c>
      <c r="H34" s="7">
        <v>7.2999999999999995E-2</v>
      </c>
      <c r="I34" s="7">
        <v>0.81399999999999995</v>
      </c>
    </row>
    <row r="35" spans="1:9" x14ac:dyDescent="0.2">
      <c r="A35">
        <v>2022</v>
      </c>
      <c r="B35" t="s">
        <v>42</v>
      </c>
      <c r="C35" t="s">
        <v>88</v>
      </c>
      <c r="D35" s="7">
        <v>0.30399999999999999</v>
      </c>
      <c r="E35" s="7">
        <v>0.24299999999999999</v>
      </c>
      <c r="F35" s="7">
        <v>0.20699999999999999</v>
      </c>
      <c r="G35" s="7">
        <v>0.15</v>
      </c>
      <c r="H35" s="7">
        <v>9.7000000000000003E-2</v>
      </c>
      <c r="I35" s="7">
        <v>0.754</v>
      </c>
    </row>
    <row r="36" spans="1:9" x14ac:dyDescent="0.2">
      <c r="A36">
        <v>2026</v>
      </c>
      <c r="B36" t="s">
        <v>45</v>
      </c>
      <c r="C36" t="s">
        <v>83</v>
      </c>
      <c r="D36" s="7">
        <v>0.318</v>
      </c>
      <c r="E36" s="7">
        <v>0.253</v>
      </c>
      <c r="F36" s="7">
        <v>0.20599999999999999</v>
      </c>
      <c r="G36" s="7">
        <v>0.13300000000000001</v>
      </c>
      <c r="H36" s="7">
        <v>0.09</v>
      </c>
      <c r="I36" s="7">
        <v>0.77700000000000002</v>
      </c>
    </row>
    <row r="37" spans="1:9" x14ac:dyDescent="0.2">
      <c r="A37">
        <v>2026</v>
      </c>
      <c r="B37" t="s">
        <v>45</v>
      </c>
      <c r="C37" t="s">
        <v>84</v>
      </c>
      <c r="D37" s="7">
        <v>0.315</v>
      </c>
      <c r="E37" s="7">
        <v>0.25</v>
      </c>
      <c r="F37" s="7">
        <v>0.21199999999999999</v>
      </c>
      <c r="G37" s="7">
        <v>0.13600000000000001</v>
      </c>
      <c r="H37" s="7">
        <v>8.6999999999999994E-2</v>
      </c>
      <c r="I37" s="7">
        <v>0.77700000000000002</v>
      </c>
    </row>
    <row r="38" spans="1:9" x14ac:dyDescent="0.2">
      <c r="A38">
        <v>2026</v>
      </c>
      <c r="B38" t="s">
        <v>45</v>
      </c>
      <c r="C38" t="s">
        <v>85</v>
      </c>
      <c r="D38" s="7">
        <v>0.33600000000000002</v>
      </c>
      <c r="E38" s="7">
        <v>0.23899999999999999</v>
      </c>
      <c r="F38" s="7">
        <v>0.20200000000000001</v>
      </c>
      <c r="G38" s="7">
        <v>0.13</v>
      </c>
      <c r="H38" s="7">
        <v>9.1999999999999998E-2</v>
      </c>
      <c r="I38" s="7">
        <v>0.77800000000000002</v>
      </c>
    </row>
    <row r="39" spans="1:9" x14ac:dyDescent="0.2">
      <c r="A39">
        <v>2026</v>
      </c>
      <c r="B39" t="s">
        <v>45</v>
      </c>
      <c r="C39" t="s">
        <v>86</v>
      </c>
      <c r="D39" s="7">
        <v>0.27100000000000002</v>
      </c>
      <c r="E39" s="7">
        <v>0.249</v>
      </c>
      <c r="F39" s="7">
        <v>0.22600000000000001</v>
      </c>
      <c r="G39" s="7">
        <v>0.151</v>
      </c>
      <c r="H39" s="7">
        <v>0.10299999999999999</v>
      </c>
      <c r="I39" s="7">
        <v>0.746</v>
      </c>
    </row>
    <row r="40" spans="1:9" x14ac:dyDescent="0.2">
      <c r="A40">
        <v>2026</v>
      </c>
      <c r="B40" t="s">
        <v>45</v>
      </c>
      <c r="C40" t="s">
        <v>87</v>
      </c>
      <c r="D40" s="7">
        <v>0.27700000000000002</v>
      </c>
      <c r="E40" s="7">
        <v>0.26500000000000001</v>
      </c>
      <c r="F40" s="7">
        <v>0.221</v>
      </c>
      <c r="G40" s="7">
        <v>0.14799999999999999</v>
      </c>
      <c r="H40" s="7">
        <v>8.8999999999999996E-2</v>
      </c>
      <c r="I40" s="7">
        <v>0.76400000000000001</v>
      </c>
    </row>
    <row r="41" spans="1:9" x14ac:dyDescent="0.2">
      <c r="A41">
        <v>2026</v>
      </c>
      <c r="B41" t="s">
        <v>45</v>
      </c>
      <c r="C41" t="s">
        <v>88</v>
      </c>
      <c r="D41" s="7">
        <v>0.25800000000000001</v>
      </c>
      <c r="E41" s="7">
        <v>0.22900000000000001</v>
      </c>
      <c r="F41" s="7">
        <v>0.23499999999999999</v>
      </c>
      <c r="G41" s="7">
        <v>0.17</v>
      </c>
      <c r="H41" s="7">
        <v>0.107</v>
      </c>
      <c r="I41" s="7">
        <v>0.72199999999999998</v>
      </c>
    </row>
    <row r="42" spans="1:9" x14ac:dyDescent="0.2">
      <c r="A42">
        <v>2025</v>
      </c>
      <c r="B42" t="s">
        <v>45</v>
      </c>
      <c r="C42" t="s">
        <v>83</v>
      </c>
      <c r="D42" s="7">
        <v>0.33900000000000002</v>
      </c>
      <c r="E42" s="7">
        <v>0.246</v>
      </c>
      <c r="F42" s="7">
        <v>0.19800000000000001</v>
      </c>
      <c r="G42" s="7">
        <v>0.13</v>
      </c>
      <c r="H42" s="7">
        <v>8.5999999999999993E-2</v>
      </c>
      <c r="I42" s="7">
        <v>0.78400000000000003</v>
      </c>
    </row>
    <row r="43" spans="1:9" x14ac:dyDescent="0.2">
      <c r="A43">
        <v>2025</v>
      </c>
      <c r="B43" t="s">
        <v>45</v>
      </c>
      <c r="C43" t="s">
        <v>84</v>
      </c>
      <c r="D43" s="7">
        <v>0.3</v>
      </c>
      <c r="E43" s="7">
        <v>0.246</v>
      </c>
      <c r="F43" s="7">
        <v>0.214</v>
      </c>
      <c r="G43" s="7">
        <v>0.14099999999999999</v>
      </c>
      <c r="H43" s="7">
        <v>9.9000000000000005E-2</v>
      </c>
      <c r="I43" s="7">
        <v>0.76100000000000001</v>
      </c>
    </row>
    <row r="44" spans="1:9" x14ac:dyDescent="0.2">
      <c r="A44">
        <v>2025</v>
      </c>
      <c r="B44" t="s">
        <v>45</v>
      </c>
      <c r="C44" t="s">
        <v>85</v>
      </c>
      <c r="D44" s="7">
        <v>0.33300000000000002</v>
      </c>
      <c r="E44" s="7">
        <v>0.23699999999999999</v>
      </c>
      <c r="F44" s="7">
        <v>0.19900000000000001</v>
      </c>
      <c r="G44" s="7">
        <v>0.13300000000000001</v>
      </c>
      <c r="H44" s="7">
        <v>9.9000000000000005E-2</v>
      </c>
      <c r="I44" s="7">
        <v>0.76800000000000002</v>
      </c>
    </row>
    <row r="45" spans="1:9" x14ac:dyDescent="0.2">
      <c r="A45">
        <v>2025</v>
      </c>
      <c r="B45" t="s">
        <v>45</v>
      </c>
      <c r="C45" t="s">
        <v>86</v>
      </c>
      <c r="D45" s="7">
        <v>0.27300000000000002</v>
      </c>
      <c r="E45" s="7">
        <v>0.246</v>
      </c>
      <c r="F45" s="7">
        <v>0.222</v>
      </c>
      <c r="G45" s="7">
        <v>0.15</v>
      </c>
      <c r="H45" s="7">
        <v>0.108</v>
      </c>
      <c r="I45" s="7">
        <v>0.74199999999999999</v>
      </c>
    </row>
    <row r="46" spans="1:9" x14ac:dyDescent="0.2">
      <c r="A46">
        <v>2025</v>
      </c>
      <c r="B46" t="s">
        <v>45</v>
      </c>
      <c r="C46" t="s">
        <v>87</v>
      </c>
      <c r="D46" s="7">
        <v>0.27300000000000002</v>
      </c>
      <c r="E46" s="7">
        <v>0.25</v>
      </c>
      <c r="F46" s="7">
        <v>0.224</v>
      </c>
      <c r="G46" s="7">
        <v>0.156</v>
      </c>
      <c r="H46" s="7">
        <v>9.7000000000000003E-2</v>
      </c>
      <c r="I46" s="7">
        <v>0.747</v>
      </c>
    </row>
    <row r="47" spans="1:9" x14ac:dyDescent="0.2">
      <c r="A47">
        <v>2025</v>
      </c>
      <c r="B47" t="s">
        <v>45</v>
      </c>
      <c r="C47" t="s">
        <v>88</v>
      </c>
      <c r="D47" s="7">
        <v>0.20200000000000001</v>
      </c>
      <c r="E47" s="7">
        <v>0.24299999999999999</v>
      </c>
      <c r="F47" s="7">
        <v>0.224</v>
      </c>
      <c r="G47" s="7">
        <v>0.189</v>
      </c>
      <c r="H47" s="7">
        <v>0.14199999999999999</v>
      </c>
      <c r="I47" s="7">
        <v>0.66800000000000004</v>
      </c>
    </row>
    <row r="48" spans="1:9" x14ac:dyDescent="0.2">
      <c r="A48">
        <v>2024</v>
      </c>
      <c r="B48" t="s">
        <v>45</v>
      </c>
      <c r="C48" t="s">
        <v>83</v>
      </c>
      <c r="D48" s="7">
        <v>0.315</v>
      </c>
      <c r="E48" s="7">
        <v>0.24399999999999999</v>
      </c>
      <c r="F48" s="7">
        <v>0.21</v>
      </c>
      <c r="G48" s="7">
        <v>0.13600000000000001</v>
      </c>
      <c r="H48" s="7">
        <v>9.5000000000000001E-2</v>
      </c>
      <c r="I48" s="7">
        <v>0.76900000000000002</v>
      </c>
    </row>
    <row r="49" spans="1:9" x14ac:dyDescent="0.2">
      <c r="A49">
        <v>2024</v>
      </c>
      <c r="B49" t="s">
        <v>45</v>
      </c>
      <c r="C49" t="s">
        <v>84</v>
      </c>
      <c r="D49" s="7">
        <v>0.29899999999999999</v>
      </c>
      <c r="E49" s="7">
        <v>0.23899999999999999</v>
      </c>
      <c r="F49" s="7">
        <v>0.21199999999999999</v>
      </c>
      <c r="G49" s="7">
        <v>0.14399999999999999</v>
      </c>
      <c r="H49" s="7">
        <v>0.105</v>
      </c>
      <c r="I49" s="7">
        <v>0.751</v>
      </c>
    </row>
    <row r="50" spans="1:9" x14ac:dyDescent="0.2">
      <c r="A50">
        <v>2024</v>
      </c>
      <c r="B50" t="s">
        <v>45</v>
      </c>
      <c r="C50" t="s">
        <v>85</v>
      </c>
      <c r="D50" s="7">
        <v>0.33500000000000002</v>
      </c>
      <c r="E50" s="7">
        <v>0.22800000000000001</v>
      </c>
      <c r="F50" s="7">
        <v>0.20100000000000001</v>
      </c>
      <c r="G50" s="7">
        <v>0.13800000000000001</v>
      </c>
      <c r="H50" s="7">
        <v>9.8000000000000004E-2</v>
      </c>
      <c r="I50" s="7">
        <v>0.76400000000000001</v>
      </c>
    </row>
    <row r="51" spans="1:9" x14ac:dyDescent="0.2">
      <c r="A51">
        <v>2024</v>
      </c>
      <c r="B51" t="s">
        <v>45</v>
      </c>
      <c r="C51" t="s">
        <v>86</v>
      </c>
      <c r="D51" s="7">
        <v>0.26500000000000001</v>
      </c>
      <c r="E51" s="7">
        <v>0.23599999999999999</v>
      </c>
      <c r="F51" s="7">
        <v>0.223</v>
      </c>
      <c r="G51" s="7">
        <v>0.159</v>
      </c>
      <c r="H51" s="7">
        <v>0.11600000000000001</v>
      </c>
      <c r="I51" s="7">
        <v>0.72399999999999998</v>
      </c>
    </row>
    <row r="52" spans="1:9" x14ac:dyDescent="0.2">
      <c r="A52">
        <v>2024</v>
      </c>
      <c r="B52" t="s">
        <v>45</v>
      </c>
      <c r="C52" t="s">
        <v>87</v>
      </c>
      <c r="D52" s="7">
        <v>0.26</v>
      </c>
      <c r="E52" s="7">
        <v>0.24099999999999999</v>
      </c>
      <c r="F52" s="7">
        <v>0.222</v>
      </c>
      <c r="G52" s="7">
        <v>0.16</v>
      </c>
      <c r="H52" s="7">
        <v>0.11700000000000001</v>
      </c>
      <c r="I52" s="7">
        <v>0.72299999999999998</v>
      </c>
    </row>
    <row r="53" spans="1:9" x14ac:dyDescent="0.2">
      <c r="A53">
        <v>2024</v>
      </c>
      <c r="B53" t="s">
        <v>45</v>
      </c>
      <c r="C53" t="s">
        <v>88</v>
      </c>
      <c r="D53" s="7">
        <v>0.20499999999999999</v>
      </c>
      <c r="E53" s="7">
        <v>0.217</v>
      </c>
      <c r="F53" s="7">
        <v>0.25700000000000001</v>
      </c>
      <c r="G53" s="7">
        <v>0.185</v>
      </c>
      <c r="H53" s="7">
        <v>0.13700000000000001</v>
      </c>
      <c r="I53" s="7">
        <v>0.67800000000000005</v>
      </c>
    </row>
    <row r="54" spans="1:9" x14ac:dyDescent="0.2">
      <c r="A54">
        <v>2023</v>
      </c>
      <c r="B54" t="s">
        <v>45</v>
      </c>
      <c r="C54" t="s">
        <v>83</v>
      </c>
      <c r="D54" s="7">
        <v>0.34799999999999998</v>
      </c>
      <c r="E54" s="7">
        <v>0.24199999999999999</v>
      </c>
      <c r="F54" s="7">
        <v>0.19600000000000001</v>
      </c>
      <c r="G54" s="7">
        <v>0.127</v>
      </c>
      <c r="H54" s="7">
        <v>8.5999999999999993E-2</v>
      </c>
      <c r="I54" s="7">
        <v>0.78700000000000003</v>
      </c>
    </row>
    <row r="55" spans="1:9" x14ac:dyDescent="0.2">
      <c r="A55">
        <v>2023</v>
      </c>
      <c r="B55" t="s">
        <v>45</v>
      </c>
      <c r="C55" t="s">
        <v>84</v>
      </c>
      <c r="D55" s="7">
        <v>0.32900000000000001</v>
      </c>
      <c r="E55" s="7">
        <v>0.24399999999999999</v>
      </c>
      <c r="F55" s="7">
        <v>0.20499999999999999</v>
      </c>
      <c r="G55" s="7">
        <v>0.13400000000000001</v>
      </c>
      <c r="H55" s="7">
        <v>8.7999999999999995E-2</v>
      </c>
      <c r="I55" s="7">
        <v>0.77800000000000002</v>
      </c>
    </row>
    <row r="56" spans="1:9" x14ac:dyDescent="0.2">
      <c r="A56">
        <v>2023</v>
      </c>
      <c r="B56" t="s">
        <v>45</v>
      </c>
      <c r="C56" t="s">
        <v>85</v>
      </c>
      <c r="D56" s="7">
        <v>0.35199999999999998</v>
      </c>
      <c r="E56" s="7">
        <v>0.23699999999999999</v>
      </c>
      <c r="F56" s="7">
        <v>0.193</v>
      </c>
      <c r="G56" s="7">
        <v>0.127</v>
      </c>
      <c r="H56" s="7">
        <v>9.0999999999999998E-2</v>
      </c>
      <c r="I56" s="7">
        <v>0.78200000000000003</v>
      </c>
    </row>
    <row r="57" spans="1:9" x14ac:dyDescent="0.2">
      <c r="A57">
        <v>2023</v>
      </c>
      <c r="B57" t="s">
        <v>45</v>
      </c>
      <c r="C57" t="s">
        <v>86</v>
      </c>
      <c r="D57" s="7">
        <v>0.29399999999999998</v>
      </c>
      <c r="E57" s="7">
        <v>0.24399999999999999</v>
      </c>
      <c r="F57" s="7">
        <v>0.21299999999999999</v>
      </c>
      <c r="G57" s="7">
        <v>0.14399999999999999</v>
      </c>
      <c r="H57" s="7">
        <v>0.106</v>
      </c>
      <c r="I57" s="7">
        <v>0.751</v>
      </c>
    </row>
    <row r="58" spans="1:9" x14ac:dyDescent="0.2">
      <c r="A58">
        <v>2023</v>
      </c>
      <c r="B58" t="s">
        <v>45</v>
      </c>
      <c r="C58" t="s">
        <v>87</v>
      </c>
      <c r="D58" s="7">
        <v>0.307</v>
      </c>
      <c r="E58" s="7">
        <v>0.247</v>
      </c>
      <c r="F58" s="7">
        <v>0.218</v>
      </c>
      <c r="G58" s="7">
        <v>0.14099999999999999</v>
      </c>
      <c r="H58" s="7">
        <v>8.7999999999999995E-2</v>
      </c>
      <c r="I58" s="7">
        <v>0.77200000000000002</v>
      </c>
    </row>
    <row r="59" spans="1:9" x14ac:dyDescent="0.2">
      <c r="A59">
        <v>2023</v>
      </c>
      <c r="B59" t="s">
        <v>45</v>
      </c>
      <c r="C59" t="s">
        <v>88</v>
      </c>
      <c r="D59" s="7">
        <v>0.246</v>
      </c>
      <c r="E59" s="7">
        <v>0.23100000000000001</v>
      </c>
      <c r="F59" s="7">
        <v>0.23</v>
      </c>
      <c r="G59" s="7">
        <v>0.17499999999999999</v>
      </c>
      <c r="H59" s="7">
        <v>0.11799999999999999</v>
      </c>
      <c r="I59" s="7">
        <v>0.70699999999999996</v>
      </c>
    </row>
    <row r="60" spans="1:9" x14ac:dyDescent="0.2">
      <c r="A60">
        <v>2022</v>
      </c>
      <c r="B60" t="s">
        <v>45</v>
      </c>
      <c r="C60" t="s">
        <v>83</v>
      </c>
      <c r="D60" s="7">
        <v>0.36099999999999999</v>
      </c>
      <c r="E60" s="7">
        <v>0.253</v>
      </c>
      <c r="F60" s="7">
        <v>0.19400000000000001</v>
      </c>
      <c r="G60" s="7">
        <v>0.11799999999999999</v>
      </c>
      <c r="H60" s="7">
        <v>7.3999999999999996E-2</v>
      </c>
      <c r="I60" s="7">
        <v>0.80800000000000005</v>
      </c>
    </row>
    <row r="61" spans="1:9" x14ac:dyDescent="0.2">
      <c r="A61">
        <v>2022</v>
      </c>
      <c r="B61" t="s">
        <v>45</v>
      </c>
      <c r="C61" t="s">
        <v>84</v>
      </c>
      <c r="D61" s="7">
        <v>0.33300000000000002</v>
      </c>
      <c r="E61" s="7">
        <v>0.251</v>
      </c>
      <c r="F61" s="7">
        <v>0.20300000000000001</v>
      </c>
      <c r="G61" s="7">
        <v>0.13</v>
      </c>
      <c r="H61" s="7">
        <v>8.3000000000000004E-2</v>
      </c>
      <c r="I61" s="7">
        <v>0.78700000000000003</v>
      </c>
    </row>
    <row r="62" spans="1:9" x14ac:dyDescent="0.2">
      <c r="A62">
        <v>2022</v>
      </c>
      <c r="B62" t="s">
        <v>45</v>
      </c>
      <c r="C62" t="s">
        <v>85</v>
      </c>
      <c r="D62" s="7">
        <v>0.377</v>
      </c>
      <c r="E62" s="7">
        <v>0.23599999999999999</v>
      </c>
      <c r="F62" s="7">
        <v>0.188</v>
      </c>
      <c r="G62" s="7">
        <v>0.11700000000000001</v>
      </c>
      <c r="H62" s="7">
        <v>8.2000000000000003E-2</v>
      </c>
      <c r="I62" s="7">
        <v>0.80100000000000005</v>
      </c>
    </row>
    <row r="63" spans="1:9" x14ac:dyDescent="0.2">
      <c r="A63">
        <v>2022</v>
      </c>
      <c r="B63" t="s">
        <v>45</v>
      </c>
      <c r="C63" t="s">
        <v>86</v>
      </c>
      <c r="D63" s="7">
        <v>0.316</v>
      </c>
      <c r="E63" s="7">
        <v>0.24399999999999999</v>
      </c>
      <c r="F63" s="7">
        <v>0.20899999999999999</v>
      </c>
      <c r="G63" s="7">
        <v>0.13600000000000001</v>
      </c>
      <c r="H63" s="7">
        <v>9.6000000000000002E-2</v>
      </c>
      <c r="I63" s="7">
        <v>0.76800000000000002</v>
      </c>
    </row>
    <row r="64" spans="1:9" x14ac:dyDescent="0.2">
      <c r="A64">
        <v>2022</v>
      </c>
      <c r="B64" t="s">
        <v>45</v>
      </c>
      <c r="C64" t="s">
        <v>87</v>
      </c>
      <c r="D64" s="7">
        <v>0.33</v>
      </c>
      <c r="E64" s="7">
        <v>0.252</v>
      </c>
      <c r="F64" s="7">
        <v>0.20899999999999999</v>
      </c>
      <c r="G64" s="7">
        <v>0.129</v>
      </c>
      <c r="H64" s="7">
        <v>0.08</v>
      </c>
      <c r="I64" s="7">
        <v>0.79100000000000004</v>
      </c>
    </row>
    <row r="65" spans="1:9" x14ac:dyDescent="0.2">
      <c r="A65">
        <v>2022</v>
      </c>
      <c r="B65" t="s">
        <v>45</v>
      </c>
      <c r="C65" t="s">
        <v>88</v>
      </c>
      <c r="D65" s="7">
        <v>0.26700000000000002</v>
      </c>
      <c r="E65" s="7">
        <v>0.24</v>
      </c>
      <c r="F65" s="7">
        <v>0.23699999999999999</v>
      </c>
      <c r="G65" s="7">
        <v>0.155</v>
      </c>
      <c r="H65" s="7">
        <v>0.10100000000000001</v>
      </c>
      <c r="I65" s="7">
        <v>0.74399999999999999</v>
      </c>
    </row>
    <row r="66" spans="1:9" x14ac:dyDescent="0.2">
      <c r="A66">
        <v>2026</v>
      </c>
      <c r="B66" t="s">
        <v>46</v>
      </c>
      <c r="C66" t="s">
        <v>83</v>
      </c>
      <c r="D66" s="7">
        <v>0.33</v>
      </c>
      <c r="E66" s="7">
        <v>0.23699999999999999</v>
      </c>
      <c r="F66" s="7">
        <v>0.218</v>
      </c>
      <c r="G66" s="7">
        <v>0.128</v>
      </c>
      <c r="H66" s="7">
        <v>8.6999999999999994E-2</v>
      </c>
      <c r="I66" s="7">
        <v>0.78600000000000003</v>
      </c>
    </row>
    <row r="67" spans="1:9" x14ac:dyDescent="0.2">
      <c r="A67">
        <v>2026</v>
      </c>
      <c r="B67" t="s">
        <v>46</v>
      </c>
      <c r="C67" t="s">
        <v>84</v>
      </c>
      <c r="D67" s="7">
        <v>0.26800000000000002</v>
      </c>
      <c r="E67" s="7">
        <v>0.24099999999999999</v>
      </c>
      <c r="F67" s="7">
        <v>0.23300000000000001</v>
      </c>
      <c r="G67" s="7">
        <v>0.14599999999999999</v>
      </c>
      <c r="H67" s="7">
        <v>0.112</v>
      </c>
      <c r="I67" s="7">
        <v>0.74199999999999999</v>
      </c>
    </row>
    <row r="68" spans="1:9" x14ac:dyDescent="0.2">
      <c r="A68">
        <v>2026</v>
      </c>
      <c r="B68" t="s">
        <v>46</v>
      </c>
      <c r="C68" t="s">
        <v>85</v>
      </c>
      <c r="D68" s="7">
        <v>0.34200000000000003</v>
      </c>
      <c r="E68" s="7">
        <v>0.25</v>
      </c>
      <c r="F68" s="7">
        <v>0.20699999999999999</v>
      </c>
      <c r="G68" s="7">
        <v>0.11899999999999999</v>
      </c>
      <c r="H68" s="7">
        <v>8.2000000000000003E-2</v>
      </c>
      <c r="I68" s="7">
        <v>0.79900000000000004</v>
      </c>
    </row>
    <row r="69" spans="1:9" x14ac:dyDescent="0.2">
      <c r="A69">
        <v>2026</v>
      </c>
      <c r="B69" t="s">
        <v>46</v>
      </c>
      <c r="C69" t="s">
        <v>86</v>
      </c>
      <c r="D69" s="7">
        <v>0.25700000000000001</v>
      </c>
      <c r="E69" s="7">
        <v>0.24399999999999999</v>
      </c>
      <c r="F69" s="7">
        <v>0.23899999999999999</v>
      </c>
      <c r="G69" s="7">
        <v>0.14799999999999999</v>
      </c>
      <c r="H69" s="7">
        <v>0.111</v>
      </c>
      <c r="I69" s="7">
        <v>0.74</v>
      </c>
    </row>
    <row r="70" spans="1:9" x14ac:dyDescent="0.2">
      <c r="A70">
        <v>2026</v>
      </c>
      <c r="B70" t="s">
        <v>46</v>
      </c>
      <c r="C70" t="s">
        <v>87</v>
      </c>
      <c r="D70" s="7">
        <v>0.26800000000000002</v>
      </c>
      <c r="E70" s="7">
        <v>0.25</v>
      </c>
      <c r="F70" s="7">
        <v>0.26500000000000001</v>
      </c>
      <c r="G70" s="7">
        <v>0.13500000000000001</v>
      </c>
      <c r="H70" s="7">
        <v>8.2000000000000003E-2</v>
      </c>
      <c r="I70" s="7">
        <v>0.78300000000000003</v>
      </c>
    </row>
    <row r="71" spans="1:9" x14ac:dyDescent="0.2">
      <c r="A71">
        <v>2026</v>
      </c>
      <c r="B71" t="s">
        <v>46</v>
      </c>
      <c r="C71" t="s">
        <v>88</v>
      </c>
      <c r="D71" s="7">
        <v>0.26600000000000001</v>
      </c>
      <c r="E71" s="7">
        <v>0.22700000000000001</v>
      </c>
      <c r="F71" s="7">
        <v>0.26600000000000001</v>
      </c>
      <c r="G71" s="7">
        <v>0.14299999999999999</v>
      </c>
      <c r="H71" s="7">
        <v>9.7000000000000003E-2</v>
      </c>
      <c r="I71" s="7">
        <v>0.76</v>
      </c>
    </row>
    <row r="72" spans="1:9" x14ac:dyDescent="0.2">
      <c r="A72">
        <v>2025</v>
      </c>
      <c r="B72" t="s">
        <v>46</v>
      </c>
      <c r="C72" t="s">
        <v>83</v>
      </c>
      <c r="D72" s="7">
        <v>0.32300000000000001</v>
      </c>
      <c r="E72" s="7">
        <v>0.24</v>
      </c>
      <c r="F72" s="7">
        <v>0.214</v>
      </c>
      <c r="G72" s="7">
        <v>0.13200000000000001</v>
      </c>
      <c r="H72" s="7">
        <v>0.09</v>
      </c>
      <c r="I72" s="7">
        <v>0.77700000000000002</v>
      </c>
    </row>
    <row r="73" spans="1:9" x14ac:dyDescent="0.2">
      <c r="A73">
        <v>2025</v>
      </c>
      <c r="B73" t="s">
        <v>46</v>
      </c>
      <c r="C73" t="s">
        <v>84</v>
      </c>
      <c r="D73" s="7">
        <v>0.27800000000000002</v>
      </c>
      <c r="E73" s="7">
        <v>0.24099999999999999</v>
      </c>
      <c r="F73" s="7">
        <v>0.219</v>
      </c>
      <c r="G73" s="7">
        <v>0.157</v>
      </c>
      <c r="H73" s="7">
        <v>0.104</v>
      </c>
      <c r="I73" s="7">
        <v>0.73799999999999999</v>
      </c>
    </row>
    <row r="74" spans="1:9" x14ac:dyDescent="0.2">
      <c r="A74">
        <v>2025</v>
      </c>
      <c r="B74" t="s">
        <v>46</v>
      </c>
      <c r="C74" t="s">
        <v>85</v>
      </c>
      <c r="D74" s="7">
        <v>0.34899999999999998</v>
      </c>
      <c r="E74" s="7">
        <v>0.23899999999999999</v>
      </c>
      <c r="F74" s="7">
        <v>0.20499999999999999</v>
      </c>
      <c r="G74" s="7">
        <v>0.11899999999999999</v>
      </c>
      <c r="H74" s="7">
        <v>8.7999999999999995E-2</v>
      </c>
      <c r="I74" s="7">
        <v>0.79300000000000004</v>
      </c>
    </row>
    <row r="75" spans="1:9" x14ac:dyDescent="0.2">
      <c r="A75">
        <v>2025</v>
      </c>
      <c r="B75" t="s">
        <v>46</v>
      </c>
      <c r="C75" t="s">
        <v>86</v>
      </c>
      <c r="D75" s="7">
        <v>0.26100000000000001</v>
      </c>
      <c r="E75" s="7">
        <v>0.23499999999999999</v>
      </c>
      <c r="F75" s="7">
        <v>0.22900000000000001</v>
      </c>
      <c r="G75" s="7">
        <v>0.159</v>
      </c>
      <c r="H75" s="7">
        <v>0.115</v>
      </c>
      <c r="I75" s="7">
        <v>0.72599999999999998</v>
      </c>
    </row>
    <row r="76" spans="1:9" x14ac:dyDescent="0.2">
      <c r="A76">
        <v>2025</v>
      </c>
      <c r="B76" t="s">
        <v>46</v>
      </c>
      <c r="C76" t="s">
        <v>87</v>
      </c>
      <c r="D76" s="7">
        <v>0.26900000000000002</v>
      </c>
      <c r="E76" s="7">
        <v>0.23400000000000001</v>
      </c>
      <c r="F76" s="7">
        <v>0.26200000000000001</v>
      </c>
      <c r="G76" s="7">
        <v>0.152</v>
      </c>
      <c r="H76" s="7">
        <v>8.2000000000000003E-2</v>
      </c>
      <c r="I76" s="7">
        <v>0.76600000000000001</v>
      </c>
    </row>
    <row r="77" spans="1:9" x14ac:dyDescent="0.2">
      <c r="A77">
        <v>2025</v>
      </c>
      <c r="B77" t="s">
        <v>46</v>
      </c>
      <c r="C77" t="s">
        <v>88</v>
      </c>
      <c r="D77" s="7">
        <v>0.26400000000000001</v>
      </c>
      <c r="E77" s="7">
        <v>0.20699999999999999</v>
      </c>
      <c r="F77" s="7">
        <v>0.224</v>
      </c>
      <c r="G77" s="7">
        <v>0.13400000000000001</v>
      </c>
      <c r="H77" s="7">
        <v>0.17100000000000001</v>
      </c>
      <c r="I77" s="7">
        <v>0.69499999999999995</v>
      </c>
    </row>
    <row r="78" spans="1:9" x14ac:dyDescent="0.2">
      <c r="A78">
        <v>2024</v>
      </c>
      <c r="B78" t="s">
        <v>46</v>
      </c>
      <c r="C78" t="s">
        <v>83</v>
      </c>
      <c r="D78" s="7">
        <v>0.30499999999999999</v>
      </c>
      <c r="E78" s="7">
        <v>0.23699999999999999</v>
      </c>
      <c r="F78" s="7">
        <v>0.222</v>
      </c>
      <c r="G78" s="7">
        <v>0.14199999999999999</v>
      </c>
      <c r="H78" s="7">
        <v>9.4E-2</v>
      </c>
      <c r="I78" s="7">
        <v>0.76300000000000001</v>
      </c>
    </row>
    <row r="79" spans="1:9" x14ac:dyDescent="0.2">
      <c r="A79">
        <v>2024</v>
      </c>
      <c r="B79" t="s">
        <v>46</v>
      </c>
      <c r="C79" t="s">
        <v>84</v>
      </c>
      <c r="D79" s="7">
        <v>0.26100000000000001</v>
      </c>
      <c r="E79" s="7">
        <v>0.23300000000000001</v>
      </c>
      <c r="F79" s="7">
        <v>0.23699999999999999</v>
      </c>
      <c r="G79" s="7">
        <v>0.16</v>
      </c>
      <c r="H79" s="7">
        <v>0.109</v>
      </c>
      <c r="I79" s="7">
        <v>0.73199999999999998</v>
      </c>
    </row>
    <row r="80" spans="1:9" x14ac:dyDescent="0.2">
      <c r="A80">
        <v>2024</v>
      </c>
      <c r="B80" t="s">
        <v>46</v>
      </c>
      <c r="C80" t="s">
        <v>85</v>
      </c>
      <c r="D80" s="7">
        <v>0.33800000000000002</v>
      </c>
      <c r="E80" s="7">
        <v>0.23899999999999999</v>
      </c>
      <c r="F80" s="7">
        <v>0.20200000000000001</v>
      </c>
      <c r="G80" s="7">
        <v>0.13100000000000001</v>
      </c>
      <c r="H80" s="7">
        <v>0.09</v>
      </c>
      <c r="I80" s="7">
        <v>0.77900000000000003</v>
      </c>
    </row>
    <row r="81" spans="1:9" x14ac:dyDescent="0.2">
      <c r="A81">
        <v>2024</v>
      </c>
      <c r="B81" t="s">
        <v>46</v>
      </c>
      <c r="C81" t="s">
        <v>86</v>
      </c>
      <c r="D81" s="7">
        <v>0.249</v>
      </c>
      <c r="E81" s="7">
        <v>0.23</v>
      </c>
      <c r="F81" s="7">
        <v>0.23100000000000001</v>
      </c>
      <c r="G81" s="7">
        <v>0.16600000000000001</v>
      </c>
      <c r="H81" s="7">
        <v>0.123</v>
      </c>
      <c r="I81" s="7">
        <v>0.71099999999999997</v>
      </c>
    </row>
    <row r="82" spans="1:9" x14ac:dyDescent="0.2">
      <c r="A82">
        <v>2024</v>
      </c>
      <c r="B82" t="s">
        <v>46</v>
      </c>
      <c r="C82" t="s">
        <v>87</v>
      </c>
      <c r="D82" s="7">
        <v>0.27700000000000002</v>
      </c>
      <c r="E82" s="7">
        <v>0.23</v>
      </c>
      <c r="F82" s="7">
        <v>0.24099999999999999</v>
      </c>
      <c r="G82" s="7">
        <v>0.158</v>
      </c>
      <c r="H82" s="7">
        <v>9.5000000000000001E-2</v>
      </c>
      <c r="I82" s="7">
        <v>0.748</v>
      </c>
    </row>
    <row r="83" spans="1:9" x14ac:dyDescent="0.2">
      <c r="A83">
        <v>2024</v>
      </c>
      <c r="B83" t="s">
        <v>46</v>
      </c>
      <c r="C83" t="s">
        <v>88</v>
      </c>
      <c r="D83" s="7">
        <v>0.214</v>
      </c>
      <c r="E83" s="7">
        <v>0.19700000000000001</v>
      </c>
      <c r="F83" s="7">
        <v>0.29899999999999999</v>
      </c>
      <c r="G83" s="7">
        <v>0.17100000000000001</v>
      </c>
      <c r="H83" s="7">
        <v>0.11799999999999999</v>
      </c>
      <c r="I83" s="7">
        <v>0.71099999999999997</v>
      </c>
    </row>
    <row r="84" spans="1:9" x14ac:dyDescent="0.2">
      <c r="A84">
        <v>2023</v>
      </c>
      <c r="B84" t="s">
        <v>46</v>
      </c>
      <c r="C84" t="s">
        <v>83</v>
      </c>
      <c r="D84" s="7">
        <v>0.33100000000000002</v>
      </c>
      <c r="E84" s="7">
        <v>0.26800000000000002</v>
      </c>
      <c r="F84" s="7">
        <v>0.21</v>
      </c>
      <c r="G84" s="7">
        <v>0.126</v>
      </c>
      <c r="H84" s="7">
        <v>6.5000000000000002E-2</v>
      </c>
      <c r="I84" s="7">
        <v>0.80900000000000005</v>
      </c>
    </row>
    <row r="85" spans="1:9" x14ac:dyDescent="0.2">
      <c r="A85">
        <v>2023</v>
      </c>
      <c r="B85" t="s">
        <v>46</v>
      </c>
      <c r="C85" t="s">
        <v>84</v>
      </c>
      <c r="D85" s="7">
        <v>0.28799999999999998</v>
      </c>
      <c r="E85" s="7">
        <v>0.25800000000000001</v>
      </c>
      <c r="F85" s="7">
        <v>0.22600000000000001</v>
      </c>
      <c r="G85" s="7">
        <v>0.14000000000000001</v>
      </c>
      <c r="H85" s="7">
        <v>8.6999999999999994E-2</v>
      </c>
      <c r="I85" s="7">
        <v>0.77300000000000002</v>
      </c>
    </row>
    <row r="86" spans="1:9" x14ac:dyDescent="0.2">
      <c r="A86">
        <v>2023</v>
      </c>
      <c r="B86" t="s">
        <v>46</v>
      </c>
      <c r="C86" t="s">
        <v>85</v>
      </c>
      <c r="D86" s="7">
        <v>0.377</v>
      </c>
      <c r="E86" s="7">
        <v>0.252</v>
      </c>
      <c r="F86" s="7">
        <v>0.19500000000000001</v>
      </c>
      <c r="G86" s="7">
        <v>0.11600000000000001</v>
      </c>
      <c r="H86" s="7">
        <v>0.06</v>
      </c>
      <c r="I86" s="7">
        <v>0.82399999999999995</v>
      </c>
    </row>
    <row r="87" spans="1:9" x14ac:dyDescent="0.2">
      <c r="A87">
        <v>2023</v>
      </c>
      <c r="B87" t="s">
        <v>46</v>
      </c>
      <c r="C87" t="s">
        <v>86</v>
      </c>
      <c r="D87" s="7">
        <v>0.26900000000000002</v>
      </c>
      <c r="E87" s="7">
        <v>0.255</v>
      </c>
      <c r="F87" s="7">
        <v>0.23699999999999999</v>
      </c>
      <c r="G87" s="7">
        <v>0.14599999999999999</v>
      </c>
      <c r="H87" s="7">
        <v>9.2999999999999999E-2</v>
      </c>
      <c r="I87" s="7">
        <v>0.76200000000000001</v>
      </c>
    </row>
    <row r="88" spans="1:9" x14ac:dyDescent="0.2">
      <c r="A88">
        <v>2023</v>
      </c>
      <c r="B88" t="s">
        <v>46</v>
      </c>
      <c r="C88" t="s">
        <v>87</v>
      </c>
      <c r="D88" s="7">
        <v>0.29599999999999999</v>
      </c>
      <c r="E88" s="7">
        <v>0.26400000000000001</v>
      </c>
      <c r="F88" s="7">
        <v>0.23499999999999999</v>
      </c>
      <c r="G88" s="7">
        <v>0.13200000000000001</v>
      </c>
      <c r="H88" s="7">
        <v>7.2999999999999995E-2</v>
      </c>
      <c r="I88" s="7">
        <v>0.79500000000000004</v>
      </c>
    </row>
    <row r="89" spans="1:9" x14ac:dyDescent="0.2">
      <c r="A89">
        <v>2023</v>
      </c>
      <c r="B89" t="s">
        <v>46</v>
      </c>
      <c r="C89" t="s">
        <v>88</v>
      </c>
      <c r="D89" s="7">
        <v>0.29099999999999998</v>
      </c>
      <c r="E89" s="7">
        <v>0.217</v>
      </c>
      <c r="F89" s="7">
        <v>0.24</v>
      </c>
      <c r="G89" s="7">
        <v>0.182</v>
      </c>
      <c r="H89" s="7">
        <v>7.0000000000000007E-2</v>
      </c>
      <c r="I89" s="7">
        <v>0.748</v>
      </c>
    </row>
    <row r="90" spans="1:9" x14ac:dyDescent="0.2">
      <c r="A90">
        <v>2022</v>
      </c>
      <c r="B90" t="s">
        <v>46</v>
      </c>
      <c r="C90" t="s">
        <v>83</v>
      </c>
      <c r="D90" s="7">
        <v>0.34799999999999998</v>
      </c>
      <c r="E90" s="7">
        <v>0.26300000000000001</v>
      </c>
      <c r="F90" s="7">
        <v>0.20899999999999999</v>
      </c>
      <c r="G90" s="7">
        <v>0.11799999999999999</v>
      </c>
      <c r="H90" s="7">
        <v>6.0999999999999999E-2</v>
      </c>
      <c r="I90" s="7">
        <v>0.82099999999999995</v>
      </c>
    </row>
    <row r="91" spans="1:9" x14ac:dyDescent="0.2">
      <c r="A91">
        <v>2022</v>
      </c>
      <c r="B91" t="s">
        <v>46</v>
      </c>
      <c r="C91" t="s">
        <v>84</v>
      </c>
      <c r="D91" s="7">
        <v>0.32200000000000001</v>
      </c>
      <c r="E91" s="7">
        <v>0.25800000000000001</v>
      </c>
      <c r="F91" s="7">
        <v>0.222</v>
      </c>
      <c r="G91" s="7">
        <v>0.125</v>
      </c>
      <c r="H91" s="7">
        <v>7.2999999999999995E-2</v>
      </c>
      <c r="I91" s="7">
        <v>0.80300000000000005</v>
      </c>
    </row>
    <row r="92" spans="1:9" x14ac:dyDescent="0.2">
      <c r="A92">
        <v>2022</v>
      </c>
      <c r="B92" t="s">
        <v>46</v>
      </c>
      <c r="C92" t="s">
        <v>85</v>
      </c>
      <c r="D92" s="7">
        <v>0.38</v>
      </c>
      <c r="E92" s="7">
        <v>0.26100000000000001</v>
      </c>
      <c r="F92" s="7">
        <v>0.19800000000000001</v>
      </c>
      <c r="G92" s="7">
        <v>0.108</v>
      </c>
      <c r="H92" s="7">
        <v>5.2999999999999999E-2</v>
      </c>
      <c r="I92" s="7">
        <v>0.83899999999999997</v>
      </c>
    </row>
    <row r="93" spans="1:9" x14ac:dyDescent="0.2">
      <c r="A93">
        <v>2022</v>
      </c>
      <c r="B93" t="s">
        <v>46</v>
      </c>
      <c r="C93" t="s">
        <v>86</v>
      </c>
      <c r="D93" s="7">
        <v>0.27600000000000002</v>
      </c>
      <c r="E93" s="7">
        <v>0.26</v>
      </c>
      <c r="F93" s="7">
        <v>0.23699999999999999</v>
      </c>
      <c r="G93" s="7">
        <v>0.14199999999999999</v>
      </c>
      <c r="H93" s="7">
        <v>8.5999999999999993E-2</v>
      </c>
      <c r="I93" s="7">
        <v>0.77200000000000002</v>
      </c>
    </row>
    <row r="94" spans="1:9" x14ac:dyDescent="0.2">
      <c r="A94">
        <v>2022</v>
      </c>
      <c r="B94" t="s">
        <v>46</v>
      </c>
      <c r="C94" t="s">
        <v>87</v>
      </c>
      <c r="D94" s="7">
        <v>0.32900000000000001</v>
      </c>
      <c r="E94" s="7">
        <v>0.26600000000000001</v>
      </c>
      <c r="F94" s="7">
        <v>0.246</v>
      </c>
      <c r="G94" s="7">
        <v>0.10100000000000001</v>
      </c>
      <c r="H94" s="7">
        <v>5.8999999999999997E-2</v>
      </c>
      <c r="I94" s="7">
        <v>0.84099999999999997</v>
      </c>
    </row>
    <row r="95" spans="1:9" x14ac:dyDescent="0.2">
      <c r="A95">
        <v>2022</v>
      </c>
      <c r="B95" t="s">
        <v>46</v>
      </c>
      <c r="C95" t="s">
        <v>88</v>
      </c>
      <c r="D95" s="7">
        <v>0.3</v>
      </c>
      <c r="E95" s="7">
        <v>0.24299999999999999</v>
      </c>
      <c r="F95" s="7">
        <v>0.20300000000000001</v>
      </c>
      <c r="G95" s="7">
        <v>0.16700000000000001</v>
      </c>
      <c r="H95" s="7">
        <v>8.6999999999999994E-2</v>
      </c>
      <c r="I95" s="7">
        <v>0.747</v>
      </c>
    </row>
    <row r="96" spans="1:9" ht="30" customHeight="1" x14ac:dyDescent="0.2">
      <c r="A9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 x14ac:dyDescent="0.2"/>
  <cols>
    <col min="1" max="1" width="13.5546875" bestFit="1" customWidth="1"/>
    <col min="2" max="2" width="95.5546875" bestFit="1" customWidth="1"/>
  </cols>
  <sheetData>
    <row r="1" spans="1:2" ht="30" customHeight="1" x14ac:dyDescent="0.2">
      <c r="A1" s="9" t="s">
        <v>6</v>
      </c>
    </row>
    <row r="2" spans="1:2" x14ac:dyDescent="0.2">
      <c r="A2" t="s">
        <v>7</v>
      </c>
    </row>
    <row r="3" spans="1:2" ht="15.75" x14ac:dyDescent="0.25">
      <c r="A3" s="3" t="s">
        <v>8</v>
      </c>
      <c r="B3" s="3" t="s">
        <v>9</v>
      </c>
    </row>
    <row r="4" spans="1:2" ht="60" x14ac:dyDescent="0.2">
      <c r="A4" s="4" t="s">
        <v>10</v>
      </c>
      <c r="B4" s="5" t="s">
        <v>11</v>
      </c>
    </row>
    <row r="5" spans="1:2" x14ac:dyDescent="0.2">
      <c r="A5" s="4" t="s">
        <v>12</v>
      </c>
      <c r="B5" s="6" t="str">
        <f>HYPERLINK("https://www.gov.scot/collections/scottish-exchange-of-data-scotxed/", "The Pupil Census is carried out through the Scottish Exchange of Educational Data (ScotXed) project.")</f>
        <v>The Pupil Census is carried out through the Scottish Exchange of Educational Data (ScotXed) project.</v>
      </c>
    </row>
    <row r="6" spans="1:2" ht="75" x14ac:dyDescent="0.2">
      <c r="A6" s="4" t="s">
        <v>13</v>
      </c>
      <c r="B6" s="5" t="s">
        <v>14</v>
      </c>
    </row>
    <row r="7" spans="1:2" ht="45" x14ac:dyDescent="0.2">
      <c r="A7" s="4" t="s">
        <v>15</v>
      </c>
      <c r="B7" s="5" t="s">
        <v>16</v>
      </c>
    </row>
    <row r="8" spans="1:2" x14ac:dyDescent="0.2">
      <c r="A8" s="4" t="s">
        <v>17</v>
      </c>
      <c r="B8" s="6" t="str">
        <f>HYPERLINK("https://www.nrscotland.gov.uk/publications/scottish-statistics-postcode-lookup-20261", "Urban / rural categorisation and SIMD are from the Scottish Statistical Postcode Lookup 2026-1.")</f>
        <v>Urban / rural categorisation and SIMD are from the Scottish Statistical Postcode Lookup 2026-1.</v>
      </c>
    </row>
    <row r="9" spans="1:2" ht="30" x14ac:dyDescent="0.2">
      <c r="A9" s="4" t="s">
        <v>18</v>
      </c>
      <c r="B9" s="5" t="s">
        <v>19</v>
      </c>
    </row>
    <row r="10" spans="1:2" ht="45" x14ac:dyDescent="0.2">
      <c r="A10" s="4" t="s">
        <v>20</v>
      </c>
      <c r="B10" s="5" t="s">
        <v>21</v>
      </c>
    </row>
    <row r="11" spans="1:2" ht="60" x14ac:dyDescent="0.2">
      <c r="A11" s="4" t="s">
        <v>22</v>
      </c>
      <c r="B11" s="5" t="s">
        <v>23</v>
      </c>
    </row>
    <row r="12" spans="1:2" ht="30" x14ac:dyDescent="0.2">
      <c r="A12" s="4" t="s">
        <v>24</v>
      </c>
      <c r="B12" s="5" t="s">
        <v>25</v>
      </c>
    </row>
    <row r="13" spans="1:2" ht="30" x14ac:dyDescent="0.2">
      <c r="A13" s="4" t="s">
        <v>26</v>
      </c>
      <c r="B13" s="5" t="s">
        <v>27</v>
      </c>
    </row>
    <row r="14" spans="1:2" ht="30" x14ac:dyDescent="0.2">
      <c r="A14" s="4" t="s">
        <v>28</v>
      </c>
      <c r="B14" s="5" t="s">
        <v>29</v>
      </c>
    </row>
    <row r="15" spans="1:2" x14ac:dyDescent="0.2">
      <c r="A15" s="4" t="s">
        <v>30</v>
      </c>
      <c r="B15" s="6" t="str">
        <f>HYPERLINK("https://www.sqa.org.uk/sqa/117847.html", "Refer to the Equalities Monitoring Report - Analytical Report for additional information on methodology and limitations.")</f>
        <v>Refer to the Equalities Monitoring Report - Analytical Report for additional information on methodology and limitations.</v>
      </c>
    </row>
    <row r="16" spans="1:2" ht="45" x14ac:dyDescent="0.2">
      <c r="A16" s="4" t="s">
        <v>31</v>
      </c>
      <c r="B16" s="5" t="s">
        <v>32</v>
      </c>
    </row>
    <row r="17" spans="1:1" ht="30" customHeight="1" x14ac:dyDescent="0.2">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
  <sheetViews>
    <sheetView workbookViewId="0"/>
  </sheetViews>
  <sheetFormatPr defaultRowHeight="15" x14ac:dyDescent="0.2"/>
  <cols>
    <col min="1" max="1" width="16.5546875" bestFit="1" customWidth="1"/>
    <col min="2" max="2" width="25.5546875" bestFit="1" customWidth="1"/>
    <col min="3" max="7" width="13.5546875" bestFit="1" customWidth="1"/>
  </cols>
  <sheetData>
    <row r="1" spans="1:7" ht="30" customHeight="1" x14ac:dyDescent="0.2">
      <c r="A1" s="9" t="s">
        <v>33</v>
      </c>
    </row>
    <row r="2" spans="1:7" x14ac:dyDescent="0.2">
      <c r="A2" t="s">
        <v>7</v>
      </c>
    </row>
    <row r="3" spans="1:7" x14ac:dyDescent="0.2">
      <c r="A3" s="2" t="str">
        <f>HYPERLINK("#'Notes'!A1", "Users are advised to review the notes contained in the 'Notes' worksheet.")</f>
        <v>Users are advised to review the notes contained in the 'Notes' worksheet.</v>
      </c>
    </row>
    <row r="4" spans="1:7" x14ac:dyDescent="0.2">
      <c r="A4" t="s">
        <v>34</v>
      </c>
    </row>
    <row r="5" spans="1:7" ht="15.75" x14ac:dyDescent="0.25">
      <c r="A5" s="3" t="s">
        <v>35</v>
      </c>
      <c r="B5" s="3" t="s">
        <v>36</v>
      </c>
      <c r="C5" s="3" t="s">
        <v>37</v>
      </c>
      <c r="D5" s="3" t="s">
        <v>38</v>
      </c>
      <c r="E5" s="3" t="s">
        <v>39</v>
      </c>
      <c r="F5" s="3" t="s">
        <v>40</v>
      </c>
      <c r="G5" s="3" t="s">
        <v>41</v>
      </c>
    </row>
    <row r="6" spans="1:7" x14ac:dyDescent="0.2">
      <c r="A6" t="s">
        <v>42</v>
      </c>
      <c r="B6" t="s">
        <v>43</v>
      </c>
      <c r="C6" s="7">
        <v>0.40500000000000003</v>
      </c>
      <c r="D6" s="7">
        <v>0.375</v>
      </c>
      <c r="E6" s="7">
        <v>0.34799999999999998</v>
      </c>
      <c r="F6" s="7">
        <v>0.32100000000000001</v>
      </c>
      <c r="G6" s="7">
        <v>0.30099999999999999</v>
      </c>
    </row>
    <row r="7" spans="1:7" x14ac:dyDescent="0.2">
      <c r="A7" t="s">
        <v>42</v>
      </c>
      <c r="B7" t="s">
        <v>44</v>
      </c>
      <c r="C7" s="7">
        <v>0.59499999999999997</v>
      </c>
      <c r="D7" s="7">
        <v>0.625</v>
      </c>
      <c r="E7" s="7">
        <v>0.65200000000000002</v>
      </c>
      <c r="F7" s="7">
        <v>0.67900000000000005</v>
      </c>
      <c r="G7" s="7">
        <v>0.69899999999999995</v>
      </c>
    </row>
    <row r="8" spans="1:7" x14ac:dyDescent="0.2">
      <c r="A8" t="s">
        <v>45</v>
      </c>
      <c r="B8" t="s">
        <v>43</v>
      </c>
      <c r="C8" s="7">
        <v>0.36899999999999999</v>
      </c>
      <c r="D8" s="7">
        <v>0.33400000000000002</v>
      </c>
      <c r="E8" s="7">
        <v>0.30099999999999999</v>
      </c>
      <c r="F8" s="7">
        <v>0.27100000000000002</v>
      </c>
      <c r="G8" s="7">
        <v>0.252</v>
      </c>
    </row>
    <row r="9" spans="1:7" x14ac:dyDescent="0.2">
      <c r="A9" t="s">
        <v>45</v>
      </c>
      <c r="B9" t="s">
        <v>44</v>
      </c>
      <c r="C9" s="7">
        <v>0.63100000000000001</v>
      </c>
      <c r="D9" s="7">
        <v>0.66600000000000004</v>
      </c>
      <c r="E9" s="7">
        <v>0.69899999999999995</v>
      </c>
      <c r="F9" s="7">
        <v>0.72899999999999998</v>
      </c>
      <c r="G9" s="7">
        <v>0.748</v>
      </c>
    </row>
    <row r="10" spans="1:7" x14ac:dyDescent="0.2">
      <c r="A10" t="s">
        <v>46</v>
      </c>
      <c r="B10" t="s">
        <v>43</v>
      </c>
      <c r="C10" s="7">
        <v>0.34200000000000003</v>
      </c>
      <c r="D10" s="7">
        <v>0.29899999999999999</v>
      </c>
      <c r="E10" s="7">
        <v>0.26800000000000002</v>
      </c>
      <c r="F10" s="7">
        <v>0.24299999999999999</v>
      </c>
      <c r="G10" s="7">
        <v>0.22500000000000001</v>
      </c>
    </row>
    <row r="11" spans="1:7" x14ac:dyDescent="0.2">
      <c r="A11" t="s">
        <v>46</v>
      </c>
      <c r="B11" t="s">
        <v>44</v>
      </c>
      <c r="C11" s="7">
        <v>0.65800000000000003</v>
      </c>
      <c r="D11" s="7">
        <v>0.70099999999999996</v>
      </c>
      <c r="E11" s="7">
        <v>0.73199999999999998</v>
      </c>
      <c r="F11" s="7">
        <v>0.75700000000000001</v>
      </c>
      <c r="G11" s="7">
        <v>0.77500000000000002</v>
      </c>
    </row>
    <row r="12" spans="1:7" ht="30" customHeight="1" x14ac:dyDescent="0.2">
      <c r="A1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5"/>
  <sheetViews>
    <sheetView workbookViewId="0"/>
  </sheetViews>
  <sheetFormatPr defaultRowHeight="15" x14ac:dyDescent="0.2"/>
  <cols>
    <col min="1" max="1" width="16.5546875" bestFit="1" customWidth="1"/>
    <col min="2" max="2" width="9.5546875" bestFit="1" customWidth="1"/>
    <col min="3" max="7" width="13.5546875" bestFit="1" customWidth="1"/>
  </cols>
  <sheetData>
    <row r="1" spans="1:7" ht="30" customHeight="1" x14ac:dyDescent="0.2">
      <c r="A1" s="9" t="s">
        <v>47</v>
      </c>
    </row>
    <row r="2" spans="1:7" x14ac:dyDescent="0.2">
      <c r="A2" t="s">
        <v>7</v>
      </c>
    </row>
    <row r="3" spans="1:7" x14ac:dyDescent="0.2">
      <c r="A3" s="2" t="str">
        <f>HYPERLINK("#'Notes'!A1", "Users are advised to review the notes contained in the 'Notes' worksheet.")</f>
        <v>Users are advised to review the notes contained in the 'Notes' worksheet.</v>
      </c>
    </row>
    <row r="4" spans="1:7" x14ac:dyDescent="0.2">
      <c r="A4" t="s">
        <v>48</v>
      </c>
    </row>
    <row r="5" spans="1:7" ht="15.75" x14ac:dyDescent="0.25">
      <c r="A5" s="3" t="s">
        <v>35</v>
      </c>
      <c r="B5" s="3" t="s">
        <v>49</v>
      </c>
      <c r="C5" s="3" t="s">
        <v>37</v>
      </c>
      <c r="D5" s="3" t="s">
        <v>38</v>
      </c>
      <c r="E5" s="3" t="s">
        <v>39</v>
      </c>
      <c r="F5" s="3" t="s">
        <v>40</v>
      </c>
      <c r="G5" s="3" t="s">
        <v>41</v>
      </c>
    </row>
    <row r="6" spans="1:7" x14ac:dyDescent="0.2">
      <c r="A6" t="s">
        <v>42</v>
      </c>
      <c r="B6" t="s">
        <v>50</v>
      </c>
      <c r="C6" s="7">
        <v>0.99299999999999999</v>
      </c>
      <c r="D6" s="7">
        <v>0.99299999999999999</v>
      </c>
      <c r="E6" s="7">
        <v>0.99299999999999999</v>
      </c>
      <c r="F6" s="7">
        <v>0.99299999999999999</v>
      </c>
      <c r="G6" s="7">
        <v>0.99299999999999999</v>
      </c>
    </row>
    <row r="7" spans="1:7" x14ac:dyDescent="0.2">
      <c r="A7" t="s">
        <v>42</v>
      </c>
      <c r="B7" t="s">
        <v>51</v>
      </c>
      <c r="C7" s="7">
        <v>2E-3</v>
      </c>
      <c r="D7" s="7">
        <v>2E-3</v>
      </c>
      <c r="E7" s="7">
        <v>2E-3</v>
      </c>
      <c r="F7" s="7">
        <v>2E-3</v>
      </c>
      <c r="G7" s="7">
        <v>2E-3</v>
      </c>
    </row>
    <row r="8" spans="1:7" x14ac:dyDescent="0.2">
      <c r="A8" t="s">
        <v>42</v>
      </c>
      <c r="B8" t="s">
        <v>52</v>
      </c>
      <c r="C8" s="7">
        <v>5.0000000000000001E-3</v>
      </c>
      <c r="D8" s="7">
        <v>5.0000000000000001E-3</v>
      </c>
      <c r="E8" s="7">
        <v>5.0000000000000001E-3</v>
      </c>
      <c r="F8" s="7">
        <v>5.0000000000000001E-3</v>
      </c>
      <c r="G8" s="7">
        <v>6.0000000000000001E-3</v>
      </c>
    </row>
    <row r="9" spans="1:7" x14ac:dyDescent="0.2">
      <c r="A9" t="s">
        <v>45</v>
      </c>
      <c r="B9" t="s">
        <v>50</v>
      </c>
      <c r="C9" s="7">
        <v>0.99299999999999999</v>
      </c>
      <c r="D9" s="7">
        <v>0.99299999999999999</v>
      </c>
      <c r="E9" s="7">
        <v>0.99199999999999999</v>
      </c>
      <c r="F9" s="7">
        <v>0.99</v>
      </c>
      <c r="G9" s="7">
        <v>0.98799999999999999</v>
      </c>
    </row>
    <row r="10" spans="1:7" x14ac:dyDescent="0.2">
      <c r="A10" t="s">
        <v>45</v>
      </c>
      <c r="B10" t="s">
        <v>51</v>
      </c>
      <c r="C10" s="8" t="s">
        <v>53</v>
      </c>
      <c r="D10" s="8" t="s">
        <v>53</v>
      </c>
      <c r="E10" s="8" t="s">
        <v>53</v>
      </c>
      <c r="F10" s="8" t="s">
        <v>53</v>
      </c>
      <c r="G10" s="8" t="s">
        <v>53</v>
      </c>
    </row>
    <row r="11" spans="1:7" x14ac:dyDescent="0.2">
      <c r="A11" t="s">
        <v>45</v>
      </c>
      <c r="B11" t="s">
        <v>52</v>
      </c>
      <c r="C11" s="7">
        <v>7.0000000000000001E-3</v>
      </c>
      <c r="D11" s="7">
        <v>7.0000000000000001E-3</v>
      </c>
      <c r="E11" s="7">
        <v>8.0000000000000002E-3</v>
      </c>
      <c r="F11" s="7">
        <v>0.01</v>
      </c>
      <c r="G11" s="7">
        <v>1.2E-2</v>
      </c>
    </row>
    <row r="12" spans="1:7" x14ac:dyDescent="0.2">
      <c r="A12" t="s">
        <v>46</v>
      </c>
      <c r="B12" t="s">
        <v>50</v>
      </c>
      <c r="C12" s="7">
        <v>0.997</v>
      </c>
      <c r="D12" s="7">
        <v>0.996</v>
      </c>
      <c r="E12" s="7">
        <v>0.996</v>
      </c>
      <c r="F12" s="7">
        <v>0.995</v>
      </c>
      <c r="G12" s="7">
        <v>0.996</v>
      </c>
    </row>
    <row r="13" spans="1:7" x14ac:dyDescent="0.2">
      <c r="A13" t="s">
        <v>46</v>
      </c>
      <c r="B13" t="s">
        <v>51</v>
      </c>
      <c r="C13" s="7">
        <v>0</v>
      </c>
      <c r="D13" s="8" t="s">
        <v>53</v>
      </c>
      <c r="E13" s="8" t="s">
        <v>53</v>
      </c>
      <c r="F13" s="8" t="s">
        <v>53</v>
      </c>
      <c r="G13" s="8" t="s">
        <v>53</v>
      </c>
    </row>
    <row r="14" spans="1:7" x14ac:dyDescent="0.2">
      <c r="A14" t="s">
        <v>46</v>
      </c>
      <c r="B14" t="s">
        <v>52</v>
      </c>
      <c r="C14" s="7">
        <v>3.0000000000000001E-3</v>
      </c>
      <c r="D14" s="7">
        <v>4.0000000000000001E-3</v>
      </c>
      <c r="E14" s="7">
        <v>4.0000000000000001E-3</v>
      </c>
      <c r="F14" s="7">
        <v>5.0000000000000001E-3</v>
      </c>
      <c r="G14" s="7">
        <v>4.0000000000000001E-3</v>
      </c>
    </row>
    <row r="15" spans="1:7"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
  <sheetViews>
    <sheetView workbookViewId="0"/>
  </sheetViews>
  <sheetFormatPr defaultRowHeight="15" x14ac:dyDescent="0.2"/>
  <cols>
    <col min="1" max="1" width="16.5546875" bestFit="1" customWidth="1"/>
    <col min="2" max="2" width="34.5546875" bestFit="1" customWidth="1"/>
    <col min="3" max="7" width="13.5546875" bestFit="1" customWidth="1"/>
  </cols>
  <sheetData>
    <row r="1" spans="1:7" ht="30" customHeight="1" x14ac:dyDescent="0.2">
      <c r="A1" s="9" t="s">
        <v>54</v>
      </c>
    </row>
    <row r="2" spans="1:7" x14ac:dyDescent="0.2">
      <c r="A2" t="s">
        <v>7</v>
      </c>
    </row>
    <row r="3" spans="1:7" x14ac:dyDescent="0.2">
      <c r="A3" s="2" t="str">
        <f>HYPERLINK("#'Notes'!A1", "Users are advised to review the notes contained in the 'Notes' worksheet.")</f>
        <v>Users are advised to review the notes contained in the 'Notes' worksheet.</v>
      </c>
    </row>
    <row r="4" spans="1:7" x14ac:dyDescent="0.2">
      <c r="A4" t="s">
        <v>34</v>
      </c>
    </row>
    <row r="5" spans="1:7" ht="15.75" x14ac:dyDescent="0.25">
      <c r="A5" s="3" t="s">
        <v>35</v>
      </c>
      <c r="B5" s="3" t="s">
        <v>55</v>
      </c>
      <c r="C5" s="3" t="s">
        <v>37</v>
      </c>
      <c r="D5" s="3" t="s">
        <v>38</v>
      </c>
      <c r="E5" s="3" t="s">
        <v>39</v>
      </c>
      <c r="F5" s="3" t="s">
        <v>40</v>
      </c>
      <c r="G5" s="3" t="s">
        <v>41</v>
      </c>
    </row>
    <row r="6" spans="1:7" x14ac:dyDescent="0.2">
      <c r="A6" t="s">
        <v>42</v>
      </c>
      <c r="B6" t="s">
        <v>56</v>
      </c>
      <c r="C6" s="7">
        <v>0.03</v>
      </c>
      <c r="D6" s="7">
        <v>2.5000000000000001E-2</v>
      </c>
      <c r="E6" s="7">
        <v>2.1999999999999999E-2</v>
      </c>
      <c r="F6" s="7">
        <v>1.9E-2</v>
      </c>
      <c r="G6" s="7">
        <v>2.1000000000000001E-2</v>
      </c>
    </row>
    <row r="7" spans="1:7" x14ac:dyDescent="0.2">
      <c r="A7" t="s">
        <v>42</v>
      </c>
      <c r="B7" t="s">
        <v>57</v>
      </c>
      <c r="C7" s="7">
        <v>0.97</v>
      </c>
      <c r="D7" s="7">
        <v>0.97499999999999998</v>
      </c>
      <c r="E7" s="7">
        <v>0.97799999999999998</v>
      </c>
      <c r="F7" s="7">
        <v>0.98099999999999998</v>
      </c>
      <c r="G7" s="7">
        <v>0.97899999999999998</v>
      </c>
    </row>
    <row r="8" spans="1:7" x14ac:dyDescent="0.2">
      <c r="A8" t="s">
        <v>45</v>
      </c>
      <c r="B8" t="s">
        <v>56</v>
      </c>
      <c r="C8" s="7">
        <v>2.7E-2</v>
      </c>
      <c r="D8" s="7">
        <v>2.1999999999999999E-2</v>
      </c>
      <c r="E8" s="7">
        <v>1.9E-2</v>
      </c>
      <c r="F8" s="7">
        <v>1.7000000000000001E-2</v>
      </c>
      <c r="G8" s="7">
        <v>1.6E-2</v>
      </c>
    </row>
    <row r="9" spans="1:7" x14ac:dyDescent="0.2">
      <c r="A9" t="s">
        <v>45</v>
      </c>
      <c r="B9" t="s">
        <v>57</v>
      </c>
      <c r="C9" s="7">
        <v>0.97299999999999998</v>
      </c>
      <c r="D9" s="7">
        <v>0.97799999999999998</v>
      </c>
      <c r="E9" s="7">
        <v>0.98099999999999998</v>
      </c>
      <c r="F9" s="7">
        <v>0.98299999999999998</v>
      </c>
      <c r="G9" s="7">
        <v>0.98399999999999999</v>
      </c>
    </row>
    <row r="10" spans="1:7" x14ac:dyDescent="0.2">
      <c r="A10" t="s">
        <v>46</v>
      </c>
      <c r="B10" t="s">
        <v>56</v>
      </c>
      <c r="C10" s="7">
        <v>2.1000000000000001E-2</v>
      </c>
      <c r="D10" s="7">
        <v>1.9E-2</v>
      </c>
      <c r="E10" s="7">
        <v>1.7000000000000001E-2</v>
      </c>
      <c r="F10" s="7">
        <v>1.4999999999999999E-2</v>
      </c>
      <c r="G10" s="7">
        <v>1.4E-2</v>
      </c>
    </row>
    <row r="11" spans="1:7" x14ac:dyDescent="0.2">
      <c r="A11" t="s">
        <v>46</v>
      </c>
      <c r="B11" t="s">
        <v>57</v>
      </c>
      <c r="C11" s="7">
        <v>0.97899999999999998</v>
      </c>
      <c r="D11" s="7">
        <v>0.98099999999999998</v>
      </c>
      <c r="E11" s="7">
        <v>0.98299999999999998</v>
      </c>
      <c r="F11" s="7">
        <v>0.98499999999999999</v>
      </c>
      <c r="G11" s="7">
        <v>0.98599999999999999</v>
      </c>
    </row>
    <row r="12" spans="1:7" ht="30" customHeight="1" x14ac:dyDescent="0.2">
      <c r="A1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6"/>
  <sheetViews>
    <sheetView workbookViewId="0"/>
  </sheetViews>
  <sheetFormatPr defaultRowHeight="15" x14ac:dyDescent="0.2"/>
  <cols>
    <col min="1" max="1" width="16.5546875" bestFit="1" customWidth="1"/>
    <col min="2" max="2" width="32.5546875" bestFit="1" customWidth="1"/>
    <col min="3" max="7" width="13.5546875" bestFit="1" customWidth="1"/>
  </cols>
  <sheetData>
    <row r="1" spans="1:7" ht="30" customHeight="1" x14ac:dyDescent="0.2">
      <c r="A1" s="9" t="s">
        <v>58</v>
      </c>
    </row>
    <row r="2" spans="1:7" x14ac:dyDescent="0.2">
      <c r="A2" t="s">
        <v>7</v>
      </c>
    </row>
    <row r="3" spans="1:7" x14ac:dyDescent="0.2">
      <c r="A3" s="2" t="str">
        <f>HYPERLINK("#'Notes'!A1", "Users are advised to review the notes contained in the 'Notes' worksheet.")</f>
        <v>Users are advised to review the notes contained in the 'Notes' worksheet.</v>
      </c>
    </row>
    <row r="4" spans="1:7" x14ac:dyDescent="0.2">
      <c r="A4" t="s">
        <v>34</v>
      </c>
    </row>
    <row r="5" spans="1:7" ht="15.75" x14ac:dyDescent="0.25">
      <c r="A5" s="3" t="s">
        <v>35</v>
      </c>
      <c r="B5" s="3" t="s">
        <v>59</v>
      </c>
      <c r="C5" s="3" t="s">
        <v>37</v>
      </c>
      <c r="D5" s="3" t="s">
        <v>38</v>
      </c>
      <c r="E5" s="3" t="s">
        <v>39</v>
      </c>
      <c r="F5" s="3" t="s">
        <v>40</v>
      </c>
      <c r="G5" s="3" t="s">
        <v>41</v>
      </c>
    </row>
    <row r="6" spans="1:7" x14ac:dyDescent="0.2">
      <c r="A6" t="s">
        <v>42</v>
      </c>
      <c r="B6" t="s">
        <v>60</v>
      </c>
      <c r="C6" s="7">
        <v>3.4000000000000002E-2</v>
      </c>
      <c r="D6" s="7">
        <v>0.03</v>
      </c>
      <c r="E6" s="7">
        <v>2.5000000000000001E-2</v>
      </c>
      <c r="F6" s="7">
        <v>1.9E-2</v>
      </c>
      <c r="G6" s="7">
        <v>1.7000000000000001E-2</v>
      </c>
    </row>
    <row r="7" spans="1:7" x14ac:dyDescent="0.2">
      <c r="A7" t="s">
        <v>42</v>
      </c>
      <c r="B7" t="s">
        <v>61</v>
      </c>
      <c r="C7" s="7">
        <v>1.6E-2</v>
      </c>
      <c r="D7" s="7">
        <v>1.4E-2</v>
      </c>
      <c r="E7" s="7">
        <v>1.4E-2</v>
      </c>
      <c r="F7" s="7">
        <v>1.0999999999999999E-2</v>
      </c>
      <c r="G7" s="7">
        <v>0.01</v>
      </c>
    </row>
    <row r="8" spans="1:7" x14ac:dyDescent="0.2">
      <c r="A8" t="s">
        <v>42</v>
      </c>
      <c r="B8" t="s">
        <v>62</v>
      </c>
      <c r="C8" s="7">
        <v>1.2E-2</v>
      </c>
      <c r="D8" s="7">
        <v>1.0999999999999999E-2</v>
      </c>
      <c r="E8" s="7">
        <v>8.9999999999999993E-3</v>
      </c>
      <c r="F8" s="7">
        <v>8.0000000000000002E-3</v>
      </c>
      <c r="G8" s="7">
        <v>7.0000000000000001E-3</v>
      </c>
    </row>
    <row r="9" spans="1:7" x14ac:dyDescent="0.2">
      <c r="A9" t="s">
        <v>42</v>
      </c>
      <c r="B9" t="s">
        <v>63</v>
      </c>
      <c r="C9" s="7">
        <v>1.4999999999999999E-2</v>
      </c>
      <c r="D9" s="7">
        <v>1.4999999999999999E-2</v>
      </c>
      <c r="E9" s="7">
        <v>1.2E-2</v>
      </c>
      <c r="F9" s="7">
        <v>1.2E-2</v>
      </c>
      <c r="G9" s="7">
        <v>8.9999999999999993E-3</v>
      </c>
    </row>
    <row r="10" spans="1:7" x14ac:dyDescent="0.2">
      <c r="A10" t="s">
        <v>42</v>
      </c>
      <c r="B10" t="s">
        <v>64</v>
      </c>
      <c r="C10" s="7">
        <v>1.2E-2</v>
      </c>
      <c r="D10" s="7">
        <v>1.2E-2</v>
      </c>
      <c r="E10" s="7">
        <v>0.01</v>
      </c>
      <c r="F10" s="7">
        <v>0.01</v>
      </c>
      <c r="G10" s="7">
        <v>8.9999999999999993E-3</v>
      </c>
    </row>
    <row r="11" spans="1:7" x14ac:dyDescent="0.2">
      <c r="A11" t="s">
        <v>42</v>
      </c>
      <c r="B11" t="s">
        <v>65</v>
      </c>
      <c r="C11" s="7">
        <v>2.5999999999999999E-2</v>
      </c>
      <c r="D11" s="7">
        <v>2.5000000000000001E-2</v>
      </c>
      <c r="E11" s="7">
        <v>2.4E-2</v>
      </c>
      <c r="F11" s="7">
        <v>2.5000000000000001E-2</v>
      </c>
      <c r="G11" s="7">
        <v>2.3E-2</v>
      </c>
    </row>
    <row r="12" spans="1:7" x14ac:dyDescent="0.2">
      <c r="A12" t="s">
        <v>42</v>
      </c>
      <c r="B12" t="s">
        <v>66</v>
      </c>
      <c r="C12" s="7">
        <v>1.7999999999999999E-2</v>
      </c>
      <c r="D12" s="7">
        <v>1.7000000000000001E-2</v>
      </c>
      <c r="E12" s="7">
        <v>1.6E-2</v>
      </c>
      <c r="F12" s="7">
        <v>1.4999999999999999E-2</v>
      </c>
      <c r="G12" s="7">
        <v>1.4E-2</v>
      </c>
    </row>
    <row r="13" spans="1:7" x14ac:dyDescent="0.2">
      <c r="A13" t="s">
        <v>42</v>
      </c>
      <c r="B13" t="s">
        <v>67</v>
      </c>
      <c r="C13" s="7">
        <v>1.7999999999999999E-2</v>
      </c>
      <c r="D13" s="7">
        <v>1.4999999999999999E-2</v>
      </c>
      <c r="E13" s="7">
        <v>1.4999999999999999E-2</v>
      </c>
      <c r="F13" s="7">
        <v>1.4E-2</v>
      </c>
      <c r="G13" s="7">
        <v>1.2E-2</v>
      </c>
    </row>
    <row r="14" spans="1:7" x14ac:dyDescent="0.2">
      <c r="A14" t="s">
        <v>42</v>
      </c>
      <c r="B14" t="s">
        <v>68</v>
      </c>
      <c r="C14" s="7">
        <v>0.71</v>
      </c>
      <c r="D14" s="7">
        <v>0.72499999999999998</v>
      </c>
      <c r="E14" s="7">
        <v>0.745</v>
      </c>
      <c r="F14" s="7">
        <v>0.76500000000000001</v>
      </c>
      <c r="G14" s="7">
        <v>0.78800000000000003</v>
      </c>
    </row>
    <row r="15" spans="1:7" x14ac:dyDescent="0.2">
      <c r="A15" t="s">
        <v>42</v>
      </c>
      <c r="B15" t="s">
        <v>69</v>
      </c>
      <c r="C15" s="7">
        <v>0.13800000000000001</v>
      </c>
      <c r="D15" s="7">
        <v>0.13600000000000001</v>
      </c>
      <c r="E15" s="7">
        <v>0.13</v>
      </c>
      <c r="F15" s="7">
        <v>0.122</v>
      </c>
      <c r="G15" s="7">
        <v>0.112</v>
      </c>
    </row>
    <row r="16" spans="1:7" x14ac:dyDescent="0.2">
      <c r="A16" t="s">
        <v>45</v>
      </c>
      <c r="B16" t="s">
        <v>60</v>
      </c>
      <c r="C16" s="7">
        <v>3.5000000000000003E-2</v>
      </c>
      <c r="D16" s="7">
        <v>3.2000000000000001E-2</v>
      </c>
      <c r="E16" s="7">
        <v>2.5000000000000001E-2</v>
      </c>
      <c r="F16" s="7">
        <v>2.1000000000000001E-2</v>
      </c>
      <c r="G16" s="7">
        <v>1.7999999999999999E-2</v>
      </c>
    </row>
    <row r="17" spans="1:7" x14ac:dyDescent="0.2">
      <c r="A17" t="s">
        <v>45</v>
      </c>
      <c r="B17" t="s">
        <v>61</v>
      </c>
      <c r="C17" s="7">
        <v>1.4999999999999999E-2</v>
      </c>
      <c r="D17" s="7">
        <v>1.2999999999999999E-2</v>
      </c>
      <c r="E17" s="7">
        <v>1.4999999999999999E-2</v>
      </c>
      <c r="F17" s="7">
        <v>1.2E-2</v>
      </c>
      <c r="G17" s="7">
        <v>8.9999999999999993E-3</v>
      </c>
    </row>
    <row r="18" spans="1:7" x14ac:dyDescent="0.2">
      <c r="A18" t="s">
        <v>45</v>
      </c>
      <c r="B18" t="s">
        <v>62</v>
      </c>
      <c r="C18" s="7">
        <v>1.4E-2</v>
      </c>
      <c r="D18" s="7">
        <v>1.2999999999999999E-2</v>
      </c>
      <c r="E18" s="7">
        <v>1.0999999999999999E-2</v>
      </c>
      <c r="F18" s="7">
        <v>8.9999999999999993E-3</v>
      </c>
      <c r="G18" s="7">
        <v>8.0000000000000002E-3</v>
      </c>
    </row>
    <row r="19" spans="1:7" x14ac:dyDescent="0.2">
      <c r="A19" t="s">
        <v>45</v>
      </c>
      <c r="B19" t="s">
        <v>63</v>
      </c>
      <c r="C19" s="7">
        <v>1.7999999999999999E-2</v>
      </c>
      <c r="D19" s="7">
        <v>1.6E-2</v>
      </c>
      <c r="E19" s="7">
        <v>1.4999999999999999E-2</v>
      </c>
      <c r="F19" s="7">
        <v>1.0999999999999999E-2</v>
      </c>
      <c r="G19" s="7">
        <v>0.01</v>
      </c>
    </row>
    <row r="20" spans="1:7" x14ac:dyDescent="0.2">
      <c r="A20" t="s">
        <v>45</v>
      </c>
      <c r="B20" t="s">
        <v>64</v>
      </c>
      <c r="C20" s="7">
        <v>1.4E-2</v>
      </c>
      <c r="D20" s="7">
        <v>1.2999999999999999E-2</v>
      </c>
      <c r="E20" s="7">
        <v>1.2E-2</v>
      </c>
      <c r="F20" s="7">
        <v>1.0999999999999999E-2</v>
      </c>
      <c r="G20" s="7">
        <v>1.0999999999999999E-2</v>
      </c>
    </row>
    <row r="21" spans="1:7" x14ac:dyDescent="0.2">
      <c r="A21" t="s">
        <v>45</v>
      </c>
      <c r="B21" t="s">
        <v>65</v>
      </c>
      <c r="C21" s="7">
        <v>0.03</v>
      </c>
      <c r="D21" s="7">
        <v>0.03</v>
      </c>
      <c r="E21" s="7">
        <v>0.03</v>
      </c>
      <c r="F21" s="7">
        <v>2.7E-2</v>
      </c>
      <c r="G21" s="7">
        <v>2.8000000000000001E-2</v>
      </c>
    </row>
    <row r="22" spans="1:7" x14ac:dyDescent="0.2">
      <c r="A22" t="s">
        <v>45</v>
      </c>
      <c r="B22" t="s">
        <v>66</v>
      </c>
      <c r="C22" s="7">
        <v>1.9E-2</v>
      </c>
      <c r="D22" s="7">
        <v>1.7999999999999999E-2</v>
      </c>
      <c r="E22" s="7">
        <v>1.7000000000000001E-2</v>
      </c>
      <c r="F22" s="7">
        <v>1.6E-2</v>
      </c>
      <c r="G22" s="7">
        <v>1.6E-2</v>
      </c>
    </row>
    <row r="23" spans="1:7" x14ac:dyDescent="0.2">
      <c r="A23" t="s">
        <v>45</v>
      </c>
      <c r="B23" t="s">
        <v>67</v>
      </c>
      <c r="C23" s="7">
        <v>1.4999999999999999E-2</v>
      </c>
      <c r="D23" s="7">
        <v>1.4999999999999999E-2</v>
      </c>
      <c r="E23" s="7">
        <v>1.4E-2</v>
      </c>
      <c r="F23" s="7">
        <v>1.4E-2</v>
      </c>
      <c r="G23" s="7">
        <v>1.2999999999999999E-2</v>
      </c>
    </row>
    <row r="24" spans="1:7" x14ac:dyDescent="0.2">
      <c r="A24" t="s">
        <v>45</v>
      </c>
      <c r="B24" t="s">
        <v>68</v>
      </c>
      <c r="C24" s="7">
        <v>0.7</v>
      </c>
      <c r="D24" s="7">
        <v>0.71899999999999997</v>
      </c>
      <c r="E24" s="7">
        <v>0.73599999999999999</v>
      </c>
      <c r="F24" s="7">
        <v>0.76400000000000001</v>
      </c>
      <c r="G24" s="7">
        <v>0.79100000000000004</v>
      </c>
    </row>
    <row r="25" spans="1:7" x14ac:dyDescent="0.2">
      <c r="A25" t="s">
        <v>45</v>
      </c>
      <c r="B25" t="s">
        <v>69</v>
      </c>
      <c r="C25" s="7">
        <v>0.13900000000000001</v>
      </c>
      <c r="D25" s="7">
        <v>0.13100000000000001</v>
      </c>
      <c r="E25" s="7">
        <v>0.126</v>
      </c>
      <c r="F25" s="7">
        <v>0.115</v>
      </c>
      <c r="G25" s="7">
        <v>9.7000000000000003E-2</v>
      </c>
    </row>
    <row r="26" spans="1:7" x14ac:dyDescent="0.2">
      <c r="A26" t="s">
        <v>46</v>
      </c>
      <c r="B26" t="s">
        <v>60</v>
      </c>
      <c r="C26" s="7">
        <v>3.4000000000000002E-2</v>
      </c>
      <c r="D26" s="7">
        <v>2.5999999999999999E-2</v>
      </c>
      <c r="E26" s="7">
        <v>2.3E-2</v>
      </c>
      <c r="F26" s="7">
        <v>1.9E-2</v>
      </c>
      <c r="G26" s="7">
        <v>1.4999999999999999E-2</v>
      </c>
    </row>
    <row r="27" spans="1:7" x14ac:dyDescent="0.2">
      <c r="A27" t="s">
        <v>46</v>
      </c>
      <c r="B27" t="s">
        <v>61</v>
      </c>
      <c r="C27" s="7">
        <v>1.7000000000000001E-2</v>
      </c>
      <c r="D27" s="7">
        <v>1.4E-2</v>
      </c>
      <c r="E27" s="7">
        <v>1.7000000000000001E-2</v>
      </c>
      <c r="F27" s="7">
        <v>1.0999999999999999E-2</v>
      </c>
      <c r="G27" s="7">
        <v>1.2E-2</v>
      </c>
    </row>
    <row r="28" spans="1:7" x14ac:dyDescent="0.2">
      <c r="A28" t="s">
        <v>46</v>
      </c>
      <c r="B28" t="s">
        <v>62</v>
      </c>
      <c r="C28" s="7">
        <v>2.5999999999999999E-2</v>
      </c>
      <c r="D28" s="7">
        <v>2.1999999999999999E-2</v>
      </c>
      <c r="E28" s="7">
        <v>1.7000000000000001E-2</v>
      </c>
      <c r="F28" s="7">
        <v>1.4999999999999999E-2</v>
      </c>
      <c r="G28" s="7">
        <v>1.4999999999999999E-2</v>
      </c>
    </row>
    <row r="29" spans="1:7" x14ac:dyDescent="0.2">
      <c r="A29" t="s">
        <v>46</v>
      </c>
      <c r="B29" t="s">
        <v>63</v>
      </c>
      <c r="C29" s="7">
        <v>2.7E-2</v>
      </c>
      <c r="D29" s="7">
        <v>0.03</v>
      </c>
      <c r="E29" s="7">
        <v>0.02</v>
      </c>
      <c r="F29" s="7">
        <v>1.9E-2</v>
      </c>
      <c r="G29" s="7">
        <v>1.7000000000000001E-2</v>
      </c>
    </row>
    <row r="30" spans="1:7" x14ac:dyDescent="0.2">
      <c r="A30" t="s">
        <v>46</v>
      </c>
      <c r="B30" t="s">
        <v>64</v>
      </c>
      <c r="C30" s="7">
        <v>1.7999999999999999E-2</v>
      </c>
      <c r="D30" s="7">
        <v>1.7000000000000001E-2</v>
      </c>
      <c r="E30" s="7">
        <v>1.6E-2</v>
      </c>
      <c r="F30" s="7">
        <v>1.4999999999999999E-2</v>
      </c>
      <c r="G30" s="7">
        <v>1.2E-2</v>
      </c>
    </row>
    <row r="31" spans="1:7" x14ac:dyDescent="0.2">
      <c r="A31" t="s">
        <v>46</v>
      </c>
      <c r="B31" t="s">
        <v>65</v>
      </c>
      <c r="C31" s="7">
        <v>3.2000000000000001E-2</v>
      </c>
      <c r="D31" s="7">
        <v>3.3000000000000002E-2</v>
      </c>
      <c r="E31" s="7">
        <v>2.9000000000000001E-2</v>
      </c>
      <c r="F31" s="7">
        <v>3.3000000000000002E-2</v>
      </c>
      <c r="G31" s="7">
        <v>2.8000000000000001E-2</v>
      </c>
    </row>
    <row r="32" spans="1:7" x14ac:dyDescent="0.2">
      <c r="A32" t="s">
        <v>46</v>
      </c>
      <c r="B32" t="s">
        <v>66</v>
      </c>
      <c r="C32" s="7">
        <v>2.3E-2</v>
      </c>
      <c r="D32" s="7">
        <v>2.4E-2</v>
      </c>
      <c r="E32" s="7">
        <v>2.1000000000000001E-2</v>
      </c>
      <c r="F32" s="7">
        <v>2.1000000000000001E-2</v>
      </c>
      <c r="G32" s="7">
        <v>1.7999999999999999E-2</v>
      </c>
    </row>
    <row r="33" spans="1:7" x14ac:dyDescent="0.2">
      <c r="A33" t="s">
        <v>46</v>
      </c>
      <c r="B33" t="s">
        <v>67</v>
      </c>
      <c r="C33" s="7">
        <v>1.2999999999999999E-2</v>
      </c>
      <c r="D33" s="7">
        <v>1.4E-2</v>
      </c>
      <c r="E33" s="7">
        <v>1.2999999999999999E-2</v>
      </c>
      <c r="F33" s="7">
        <v>1.4999999999999999E-2</v>
      </c>
      <c r="G33" s="7">
        <v>1.0999999999999999E-2</v>
      </c>
    </row>
    <row r="34" spans="1:7" x14ac:dyDescent="0.2">
      <c r="A34" t="s">
        <v>46</v>
      </c>
      <c r="B34" t="s">
        <v>68</v>
      </c>
      <c r="C34" s="7">
        <v>0.65900000000000003</v>
      </c>
      <c r="D34" s="7">
        <v>0.67</v>
      </c>
      <c r="E34" s="7">
        <v>0.69799999999999995</v>
      </c>
      <c r="F34" s="7">
        <v>0.73199999999999998</v>
      </c>
      <c r="G34" s="7">
        <v>0.75600000000000001</v>
      </c>
    </row>
    <row r="35" spans="1:7" x14ac:dyDescent="0.2">
      <c r="A35" t="s">
        <v>46</v>
      </c>
      <c r="B35" t="s">
        <v>69</v>
      </c>
      <c r="C35" s="7">
        <v>0.151</v>
      </c>
      <c r="D35" s="7">
        <v>0.151</v>
      </c>
      <c r="E35" s="7">
        <v>0.14699999999999999</v>
      </c>
      <c r="F35" s="7">
        <v>0.12</v>
      </c>
      <c r="G35" s="7">
        <v>0.11600000000000001</v>
      </c>
    </row>
    <row r="36" spans="1:7" ht="30" customHeight="1" x14ac:dyDescent="0.2">
      <c r="A3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1"/>
  <sheetViews>
    <sheetView workbookViewId="0"/>
  </sheetViews>
  <sheetFormatPr defaultRowHeight="15" x14ac:dyDescent="0.2"/>
  <cols>
    <col min="1" max="1" width="16.5546875" bestFit="1" customWidth="1"/>
    <col min="2" max="2" width="14.5546875" bestFit="1" customWidth="1"/>
    <col min="3" max="7" width="13.5546875" bestFit="1" customWidth="1"/>
  </cols>
  <sheetData>
    <row r="1" spans="1:7" ht="30" customHeight="1" x14ac:dyDescent="0.2">
      <c r="A1" s="9" t="s">
        <v>70</v>
      </c>
    </row>
    <row r="2" spans="1:7" x14ac:dyDescent="0.2">
      <c r="A2" t="s">
        <v>7</v>
      </c>
    </row>
    <row r="3" spans="1:7" x14ac:dyDescent="0.2">
      <c r="A3" s="2" t="str">
        <f>HYPERLINK("#'Notes'!A1", "Users are advised to review the notes contained in the 'Notes' worksheet.")</f>
        <v>Users are advised to review the notes contained in the 'Notes' worksheet.</v>
      </c>
    </row>
    <row r="4" spans="1:7" x14ac:dyDescent="0.2">
      <c r="A4" t="s">
        <v>34</v>
      </c>
    </row>
    <row r="5" spans="1:7" ht="15.75" x14ac:dyDescent="0.25">
      <c r="A5" s="3" t="s">
        <v>35</v>
      </c>
      <c r="B5" s="3" t="s">
        <v>71</v>
      </c>
      <c r="C5" s="3" t="s">
        <v>37</v>
      </c>
      <c r="D5" s="3" t="s">
        <v>38</v>
      </c>
      <c r="E5" s="3" t="s">
        <v>39</v>
      </c>
      <c r="F5" s="3" t="s">
        <v>40</v>
      </c>
      <c r="G5" s="3" t="s">
        <v>41</v>
      </c>
    </row>
    <row r="6" spans="1:7" x14ac:dyDescent="0.2">
      <c r="A6" t="s">
        <v>42</v>
      </c>
      <c r="B6" t="s">
        <v>72</v>
      </c>
      <c r="C6" s="7">
        <v>0.17199999999999999</v>
      </c>
      <c r="D6" s="7">
        <v>0.16900000000000001</v>
      </c>
      <c r="E6" s="7">
        <v>0.16900000000000001</v>
      </c>
      <c r="F6" s="7">
        <v>0.16600000000000001</v>
      </c>
      <c r="G6" s="7">
        <v>0.16500000000000001</v>
      </c>
    </row>
    <row r="7" spans="1:7" x14ac:dyDescent="0.2">
      <c r="A7" t="s">
        <v>42</v>
      </c>
      <c r="B7" t="s">
        <v>73</v>
      </c>
      <c r="C7" s="7">
        <v>0.17100000000000001</v>
      </c>
      <c r="D7" s="7">
        <v>0.17199999999999999</v>
      </c>
      <c r="E7" s="7">
        <v>0.17100000000000001</v>
      </c>
      <c r="F7" s="7">
        <v>0.16900000000000001</v>
      </c>
      <c r="G7" s="7">
        <v>0.17100000000000001</v>
      </c>
    </row>
    <row r="8" spans="1:7" x14ac:dyDescent="0.2">
      <c r="A8" t="s">
        <v>42</v>
      </c>
      <c r="B8" t="s">
        <v>74</v>
      </c>
      <c r="C8" s="7">
        <v>0.17899999999999999</v>
      </c>
      <c r="D8" s="7">
        <v>0.17799999999999999</v>
      </c>
      <c r="E8" s="7">
        <v>0.18099999999999999</v>
      </c>
      <c r="F8" s="7">
        <v>0.183</v>
      </c>
      <c r="G8" s="7">
        <v>0.184</v>
      </c>
    </row>
    <row r="9" spans="1:7" x14ac:dyDescent="0.2">
      <c r="A9" t="s">
        <v>42</v>
      </c>
      <c r="B9" t="s">
        <v>75</v>
      </c>
      <c r="C9" s="7">
        <v>0.23100000000000001</v>
      </c>
      <c r="D9" s="7">
        <v>0.23100000000000001</v>
      </c>
      <c r="E9" s="7">
        <v>0.22900000000000001</v>
      </c>
      <c r="F9" s="7">
        <v>0.22700000000000001</v>
      </c>
      <c r="G9" s="7">
        <v>0.22700000000000001</v>
      </c>
    </row>
    <row r="10" spans="1:7" x14ac:dyDescent="0.2">
      <c r="A10" t="s">
        <v>42</v>
      </c>
      <c r="B10" t="s">
        <v>76</v>
      </c>
      <c r="C10" s="7">
        <v>0.246</v>
      </c>
      <c r="D10" s="7">
        <v>0.25</v>
      </c>
      <c r="E10" s="7">
        <v>0.25</v>
      </c>
      <c r="F10" s="7">
        <v>0.254</v>
      </c>
      <c r="G10" s="7">
        <v>0.254</v>
      </c>
    </row>
    <row r="11" spans="1:7" x14ac:dyDescent="0.2">
      <c r="A11" t="s">
        <v>45</v>
      </c>
      <c r="B11" t="s">
        <v>72</v>
      </c>
      <c r="C11" s="7">
        <v>0.14599999999999999</v>
      </c>
      <c r="D11" s="7">
        <v>0.14399999999999999</v>
      </c>
      <c r="E11" s="7">
        <v>0.14000000000000001</v>
      </c>
      <c r="F11" s="7">
        <v>0.13800000000000001</v>
      </c>
      <c r="G11" s="7">
        <v>0.13800000000000001</v>
      </c>
    </row>
    <row r="12" spans="1:7" x14ac:dyDescent="0.2">
      <c r="A12" t="s">
        <v>45</v>
      </c>
      <c r="B12" t="s">
        <v>73</v>
      </c>
      <c r="C12" s="7">
        <v>0.156</v>
      </c>
      <c r="D12" s="7">
        <v>0.152</v>
      </c>
      <c r="E12" s="7">
        <v>0.152</v>
      </c>
      <c r="F12" s="7">
        <v>0.153</v>
      </c>
      <c r="G12" s="7">
        <v>0.152</v>
      </c>
    </row>
    <row r="13" spans="1:7" x14ac:dyDescent="0.2">
      <c r="A13" t="s">
        <v>45</v>
      </c>
      <c r="B13" t="s">
        <v>74</v>
      </c>
      <c r="C13" s="7">
        <v>0.17</v>
      </c>
      <c r="D13" s="7">
        <v>0.17499999999999999</v>
      </c>
      <c r="E13" s="7">
        <v>0.17499999999999999</v>
      </c>
      <c r="F13" s="7">
        <v>0.17599999999999999</v>
      </c>
      <c r="G13" s="7">
        <v>0.18</v>
      </c>
    </row>
    <row r="14" spans="1:7" x14ac:dyDescent="0.2">
      <c r="A14" t="s">
        <v>45</v>
      </c>
      <c r="B14" t="s">
        <v>75</v>
      </c>
      <c r="C14" s="7">
        <v>0.24199999999999999</v>
      </c>
      <c r="D14" s="7">
        <v>0.24099999999999999</v>
      </c>
      <c r="E14" s="7">
        <v>0.24</v>
      </c>
      <c r="F14" s="7">
        <v>0.23899999999999999</v>
      </c>
      <c r="G14" s="7">
        <v>0.23899999999999999</v>
      </c>
    </row>
    <row r="15" spans="1:7" x14ac:dyDescent="0.2">
      <c r="A15" t="s">
        <v>45</v>
      </c>
      <c r="B15" t="s">
        <v>76</v>
      </c>
      <c r="C15" s="7">
        <v>0.28599999999999998</v>
      </c>
      <c r="D15" s="7">
        <v>0.28699999999999998</v>
      </c>
      <c r="E15" s="7">
        <v>0.29399999999999998</v>
      </c>
      <c r="F15" s="7">
        <v>0.29499999999999998</v>
      </c>
      <c r="G15" s="7">
        <v>0.29199999999999998</v>
      </c>
    </row>
    <row r="16" spans="1:7" x14ac:dyDescent="0.2">
      <c r="A16" t="s">
        <v>46</v>
      </c>
      <c r="B16" t="s">
        <v>72</v>
      </c>
      <c r="C16" s="7">
        <v>0.10199999999999999</v>
      </c>
      <c r="D16" s="7">
        <v>9.6000000000000002E-2</v>
      </c>
      <c r="E16" s="7">
        <v>9.1999999999999998E-2</v>
      </c>
      <c r="F16" s="7">
        <v>9.4E-2</v>
      </c>
      <c r="G16" s="7">
        <v>0.09</v>
      </c>
    </row>
    <row r="17" spans="1:7" x14ac:dyDescent="0.2">
      <c r="A17" t="s">
        <v>46</v>
      </c>
      <c r="B17" t="s">
        <v>73</v>
      </c>
      <c r="C17" s="7">
        <v>0.122</v>
      </c>
      <c r="D17" s="7">
        <v>0.11799999999999999</v>
      </c>
      <c r="E17" s="7">
        <v>0.11700000000000001</v>
      </c>
      <c r="F17" s="7">
        <v>0.11600000000000001</v>
      </c>
      <c r="G17" s="7">
        <v>0.114</v>
      </c>
    </row>
    <row r="18" spans="1:7" x14ac:dyDescent="0.2">
      <c r="A18" t="s">
        <v>46</v>
      </c>
      <c r="B18" t="s">
        <v>74</v>
      </c>
      <c r="C18" s="7">
        <v>0.156</v>
      </c>
      <c r="D18" s="7">
        <v>0.156</v>
      </c>
      <c r="E18" s="7">
        <v>0.157</v>
      </c>
      <c r="F18" s="7">
        <v>0.16</v>
      </c>
      <c r="G18" s="7">
        <v>0.16500000000000001</v>
      </c>
    </row>
    <row r="19" spans="1:7" x14ac:dyDescent="0.2">
      <c r="A19" t="s">
        <v>46</v>
      </c>
      <c r="B19" t="s">
        <v>75</v>
      </c>
      <c r="C19" s="7">
        <v>0.254</v>
      </c>
      <c r="D19" s="7">
        <v>0.251</v>
      </c>
      <c r="E19" s="7">
        <v>0.252</v>
      </c>
      <c r="F19" s="7">
        <v>0.252</v>
      </c>
      <c r="G19" s="7">
        <v>0.253</v>
      </c>
    </row>
    <row r="20" spans="1:7" x14ac:dyDescent="0.2">
      <c r="A20" t="s">
        <v>46</v>
      </c>
      <c r="B20" t="s">
        <v>76</v>
      </c>
      <c r="C20" s="7">
        <v>0.36499999999999999</v>
      </c>
      <c r="D20" s="7">
        <v>0.38</v>
      </c>
      <c r="E20" s="7">
        <v>0.38200000000000001</v>
      </c>
      <c r="F20" s="7">
        <v>0.378</v>
      </c>
      <c r="G20" s="7">
        <v>0.379</v>
      </c>
    </row>
    <row r="21" spans="1:7" ht="30" customHeight="1" x14ac:dyDescent="0.2">
      <c r="A2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2"/>
  <sheetViews>
    <sheetView workbookViewId="0"/>
  </sheetViews>
  <sheetFormatPr defaultRowHeight="15" x14ac:dyDescent="0.2"/>
  <cols>
    <col min="1" max="1" width="16.5546875" bestFit="1" customWidth="1"/>
    <col min="2" max="2" width="7.5546875" bestFit="1" customWidth="1"/>
    <col min="3" max="7" width="13.5546875" bestFit="1" customWidth="1"/>
  </cols>
  <sheetData>
    <row r="1" spans="1:7" ht="30" customHeight="1" x14ac:dyDescent="0.2">
      <c r="A1" s="9" t="s">
        <v>77</v>
      </c>
    </row>
    <row r="2" spans="1:7" x14ac:dyDescent="0.2">
      <c r="A2" t="s">
        <v>7</v>
      </c>
    </row>
    <row r="3" spans="1:7" x14ac:dyDescent="0.2">
      <c r="A3" s="2" t="str">
        <f>HYPERLINK("#'Notes'!A1", "Users are advised to review the notes contained in the 'Notes' worksheet.")</f>
        <v>Users are advised to review the notes contained in the 'Notes' worksheet.</v>
      </c>
    </row>
    <row r="4" spans="1:7" x14ac:dyDescent="0.2">
      <c r="A4" t="s">
        <v>34</v>
      </c>
    </row>
    <row r="5" spans="1:7" ht="15.75" x14ac:dyDescent="0.25">
      <c r="A5" s="3" t="s">
        <v>35</v>
      </c>
      <c r="B5" s="3" t="s">
        <v>78</v>
      </c>
      <c r="C5" s="3" t="s">
        <v>37</v>
      </c>
      <c r="D5" s="3" t="s">
        <v>38</v>
      </c>
      <c r="E5" s="3" t="s">
        <v>39</v>
      </c>
      <c r="F5" s="3" t="s">
        <v>40</v>
      </c>
      <c r="G5" s="3" t="s">
        <v>41</v>
      </c>
    </row>
    <row r="6" spans="1:7" x14ac:dyDescent="0.2">
      <c r="A6" t="s">
        <v>42</v>
      </c>
      <c r="B6" t="s">
        <v>79</v>
      </c>
      <c r="C6" s="7">
        <v>0.49299999999999999</v>
      </c>
      <c r="D6" s="7">
        <v>0.498</v>
      </c>
      <c r="E6" s="7">
        <v>0.502</v>
      </c>
      <c r="F6" s="7">
        <v>0.502</v>
      </c>
      <c r="G6" s="7">
        <v>0.501</v>
      </c>
    </row>
    <row r="7" spans="1:7" x14ac:dyDescent="0.2">
      <c r="A7" t="s">
        <v>42</v>
      </c>
      <c r="B7" t="s">
        <v>80</v>
      </c>
      <c r="C7" s="7">
        <v>0.50700000000000001</v>
      </c>
      <c r="D7" s="7">
        <v>0.502</v>
      </c>
      <c r="E7" s="7">
        <v>0.498</v>
      </c>
      <c r="F7" s="7">
        <v>0.498</v>
      </c>
      <c r="G7" s="7">
        <v>0.499</v>
      </c>
    </row>
    <row r="8" spans="1:7" x14ac:dyDescent="0.2">
      <c r="A8" t="s">
        <v>45</v>
      </c>
      <c r="B8" t="s">
        <v>79</v>
      </c>
      <c r="C8" s="7">
        <v>0.53600000000000003</v>
      </c>
      <c r="D8" s="7">
        <v>0.53900000000000003</v>
      </c>
      <c r="E8" s="7">
        <v>0.54100000000000004</v>
      </c>
      <c r="F8" s="7">
        <v>0.53700000000000003</v>
      </c>
      <c r="G8" s="7">
        <v>0.53700000000000003</v>
      </c>
    </row>
    <row r="9" spans="1:7" x14ac:dyDescent="0.2">
      <c r="A9" t="s">
        <v>45</v>
      </c>
      <c r="B9" t="s">
        <v>80</v>
      </c>
      <c r="C9" s="7">
        <v>0.46400000000000002</v>
      </c>
      <c r="D9" s="7">
        <v>0.46100000000000002</v>
      </c>
      <c r="E9" s="7">
        <v>0.45900000000000002</v>
      </c>
      <c r="F9" s="7">
        <v>0.46300000000000002</v>
      </c>
      <c r="G9" s="7">
        <v>0.46300000000000002</v>
      </c>
    </row>
    <row r="10" spans="1:7" x14ac:dyDescent="0.2">
      <c r="A10" t="s">
        <v>46</v>
      </c>
      <c r="B10" t="s">
        <v>79</v>
      </c>
      <c r="C10" s="7">
        <v>0.57099999999999995</v>
      </c>
      <c r="D10" s="7">
        <v>0.56699999999999995</v>
      </c>
      <c r="E10" s="7">
        <v>0.54900000000000004</v>
      </c>
      <c r="F10" s="7">
        <v>0.55300000000000005</v>
      </c>
      <c r="G10" s="7">
        <v>0.55200000000000005</v>
      </c>
    </row>
    <row r="11" spans="1:7" x14ac:dyDescent="0.2">
      <c r="A11" t="s">
        <v>46</v>
      </c>
      <c r="B11" t="s">
        <v>80</v>
      </c>
      <c r="C11" s="7">
        <v>0.42899999999999999</v>
      </c>
      <c r="D11" s="7">
        <v>0.433</v>
      </c>
      <c r="E11" s="7">
        <v>0.45100000000000001</v>
      </c>
      <c r="F11" s="7">
        <v>0.44700000000000001</v>
      </c>
      <c r="G11" s="7">
        <v>0.44800000000000001</v>
      </c>
    </row>
    <row r="12" spans="1:7" ht="30" customHeight="1" x14ac:dyDescent="0.2">
      <c r="A1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4"/>
  <sheetViews>
    <sheetView workbookViewId="0"/>
  </sheetViews>
  <sheetFormatPr defaultRowHeight="15" x14ac:dyDescent="0.2"/>
  <cols>
    <col min="1" max="1" width="16.5546875" bestFit="1" customWidth="1"/>
    <col min="2" max="2" width="29.5546875" bestFit="1" customWidth="1"/>
    <col min="3" max="7" width="13.5546875" bestFit="1" customWidth="1"/>
  </cols>
  <sheetData>
    <row r="1" spans="1:7" ht="30" customHeight="1" x14ac:dyDescent="0.2">
      <c r="A1" s="9" t="s">
        <v>81</v>
      </c>
    </row>
    <row r="2" spans="1:7" x14ac:dyDescent="0.2">
      <c r="A2" t="s">
        <v>7</v>
      </c>
    </row>
    <row r="3" spans="1:7" x14ac:dyDescent="0.2">
      <c r="A3" s="2" t="str">
        <f>HYPERLINK("#'Notes'!A1", "Users are advised to review the notes contained in the 'Notes' worksheet.")</f>
        <v>Users are advised to review the notes contained in the 'Notes' worksheet.</v>
      </c>
    </row>
    <row r="4" spans="1:7" x14ac:dyDescent="0.2">
      <c r="A4" t="s">
        <v>34</v>
      </c>
    </row>
    <row r="5" spans="1:7" ht="15.75" x14ac:dyDescent="0.25">
      <c r="A5" s="3" t="s">
        <v>35</v>
      </c>
      <c r="B5" s="3" t="s">
        <v>82</v>
      </c>
      <c r="C5" s="3" t="s">
        <v>37</v>
      </c>
      <c r="D5" s="3" t="s">
        <v>38</v>
      </c>
      <c r="E5" s="3" t="s">
        <v>39</v>
      </c>
      <c r="F5" s="3" t="s">
        <v>40</v>
      </c>
      <c r="G5" s="3" t="s">
        <v>41</v>
      </c>
    </row>
    <row r="6" spans="1:7" x14ac:dyDescent="0.2">
      <c r="A6" t="s">
        <v>42</v>
      </c>
      <c r="B6" t="s">
        <v>83</v>
      </c>
      <c r="C6" s="7">
        <v>0.13</v>
      </c>
      <c r="D6" s="7">
        <v>0.127</v>
      </c>
      <c r="E6" s="7">
        <v>0.129</v>
      </c>
      <c r="F6" s="7">
        <v>0.13</v>
      </c>
      <c r="G6" s="7">
        <v>0.13500000000000001</v>
      </c>
    </row>
    <row r="7" spans="1:7" x14ac:dyDescent="0.2">
      <c r="A7" t="s">
        <v>42</v>
      </c>
      <c r="B7" t="s">
        <v>84</v>
      </c>
      <c r="C7" s="7">
        <v>0.105</v>
      </c>
      <c r="D7" s="7">
        <v>0.105</v>
      </c>
      <c r="E7" s="7">
        <v>0.10199999999999999</v>
      </c>
      <c r="F7" s="7">
        <v>0.104</v>
      </c>
      <c r="G7" s="7">
        <v>0.10299999999999999</v>
      </c>
    </row>
    <row r="8" spans="1:7" x14ac:dyDescent="0.2">
      <c r="A8" t="s">
        <v>42</v>
      </c>
      <c r="B8" t="s">
        <v>85</v>
      </c>
      <c r="C8" s="7">
        <v>0.39800000000000002</v>
      </c>
      <c r="D8" s="7">
        <v>0.39800000000000002</v>
      </c>
      <c r="E8" s="7">
        <v>0.39600000000000002</v>
      </c>
      <c r="F8" s="7">
        <v>0.39</v>
      </c>
      <c r="G8" s="7">
        <v>0.38200000000000001</v>
      </c>
    </row>
    <row r="9" spans="1:7" x14ac:dyDescent="0.2">
      <c r="A9" t="s">
        <v>42</v>
      </c>
      <c r="B9" t="s">
        <v>86</v>
      </c>
      <c r="C9" s="7">
        <v>0.307</v>
      </c>
      <c r="D9" s="7">
        <v>0.308</v>
      </c>
      <c r="E9" s="7">
        <v>0.311</v>
      </c>
      <c r="F9" s="7">
        <v>0.316</v>
      </c>
      <c r="G9" s="7">
        <v>0.317</v>
      </c>
    </row>
    <row r="10" spans="1:7" x14ac:dyDescent="0.2">
      <c r="A10" t="s">
        <v>42</v>
      </c>
      <c r="B10" t="s">
        <v>87</v>
      </c>
      <c r="C10" s="7">
        <v>4.2000000000000003E-2</v>
      </c>
      <c r="D10" s="7">
        <v>4.3999999999999997E-2</v>
      </c>
      <c r="E10" s="7">
        <v>4.2999999999999997E-2</v>
      </c>
      <c r="F10" s="7">
        <v>4.2999999999999997E-2</v>
      </c>
      <c r="G10" s="7">
        <v>4.4999999999999998E-2</v>
      </c>
    </row>
    <row r="11" spans="1:7" x14ac:dyDescent="0.2">
      <c r="A11" t="s">
        <v>42</v>
      </c>
      <c r="B11" t="s">
        <v>88</v>
      </c>
      <c r="C11" s="7">
        <v>1.7999999999999999E-2</v>
      </c>
      <c r="D11" s="7">
        <v>1.7999999999999999E-2</v>
      </c>
      <c r="E11" s="7">
        <v>1.7999999999999999E-2</v>
      </c>
      <c r="F11" s="7">
        <v>1.7000000000000001E-2</v>
      </c>
      <c r="G11" s="7">
        <v>1.7999999999999999E-2</v>
      </c>
    </row>
    <row r="12" spans="1:7" x14ac:dyDescent="0.2">
      <c r="A12" t="s">
        <v>45</v>
      </c>
      <c r="B12" t="s">
        <v>83</v>
      </c>
      <c r="C12" s="7">
        <v>0.127</v>
      </c>
      <c r="D12" s="7">
        <v>0.13100000000000001</v>
      </c>
      <c r="E12" s="7">
        <v>0.13100000000000001</v>
      </c>
      <c r="F12" s="7">
        <v>0.13400000000000001</v>
      </c>
      <c r="G12" s="7">
        <v>0.13200000000000001</v>
      </c>
    </row>
    <row r="13" spans="1:7" x14ac:dyDescent="0.2">
      <c r="A13" t="s">
        <v>45</v>
      </c>
      <c r="B13" t="s">
        <v>84</v>
      </c>
      <c r="C13" s="7">
        <v>0.1</v>
      </c>
      <c r="D13" s="7">
        <v>9.9000000000000005E-2</v>
      </c>
      <c r="E13" s="7">
        <v>0.1</v>
      </c>
      <c r="F13" s="7">
        <v>0.1</v>
      </c>
      <c r="G13" s="7">
        <v>0.10100000000000001</v>
      </c>
    </row>
    <row r="14" spans="1:7" x14ac:dyDescent="0.2">
      <c r="A14" t="s">
        <v>45</v>
      </c>
      <c r="B14" t="s">
        <v>85</v>
      </c>
      <c r="C14" s="7">
        <v>0.41699999999999998</v>
      </c>
      <c r="D14" s="7">
        <v>0.41299999999999998</v>
      </c>
      <c r="E14" s="7">
        <v>0.41099999999999998</v>
      </c>
      <c r="F14" s="7">
        <v>0.40200000000000002</v>
      </c>
      <c r="G14" s="7">
        <v>0.4</v>
      </c>
    </row>
    <row r="15" spans="1:7" x14ac:dyDescent="0.2">
      <c r="A15" t="s">
        <v>45</v>
      </c>
      <c r="B15" t="s">
        <v>86</v>
      </c>
      <c r="C15" s="7">
        <v>0.30199999999999999</v>
      </c>
      <c r="D15" s="7">
        <v>0.30499999999999999</v>
      </c>
      <c r="E15" s="7">
        <v>0.30399999999999999</v>
      </c>
      <c r="F15" s="7">
        <v>0.30599999999999999</v>
      </c>
      <c r="G15" s="7">
        <v>0.311</v>
      </c>
    </row>
    <row r="16" spans="1:7" x14ac:dyDescent="0.2">
      <c r="A16" t="s">
        <v>45</v>
      </c>
      <c r="B16" t="s">
        <v>87</v>
      </c>
      <c r="C16" s="7">
        <v>3.9E-2</v>
      </c>
      <c r="D16" s="7">
        <v>3.9E-2</v>
      </c>
      <c r="E16" s="7">
        <v>3.9E-2</v>
      </c>
      <c r="F16" s="7">
        <v>4.1000000000000002E-2</v>
      </c>
      <c r="G16" s="7">
        <v>4.1000000000000002E-2</v>
      </c>
    </row>
    <row r="17" spans="1:7" x14ac:dyDescent="0.2">
      <c r="A17" t="s">
        <v>45</v>
      </c>
      <c r="B17" t="s">
        <v>88</v>
      </c>
      <c r="C17" s="7">
        <v>1.4999999999999999E-2</v>
      </c>
      <c r="D17" s="7">
        <v>1.4E-2</v>
      </c>
      <c r="E17" s="7">
        <v>1.4999999999999999E-2</v>
      </c>
      <c r="F17" s="7">
        <v>1.4999999999999999E-2</v>
      </c>
      <c r="G17" s="7">
        <v>1.6E-2</v>
      </c>
    </row>
    <row r="18" spans="1:7" x14ac:dyDescent="0.2">
      <c r="A18" t="s">
        <v>46</v>
      </c>
      <c r="B18" t="s">
        <v>83</v>
      </c>
      <c r="C18" s="7">
        <v>0.14799999999999999</v>
      </c>
      <c r="D18" s="7">
        <v>0.14199999999999999</v>
      </c>
      <c r="E18" s="7">
        <v>0.152</v>
      </c>
      <c r="F18" s="7">
        <v>0.14699999999999999</v>
      </c>
      <c r="G18" s="7">
        <v>0.151</v>
      </c>
    </row>
    <row r="19" spans="1:7" x14ac:dyDescent="0.2">
      <c r="A19" t="s">
        <v>46</v>
      </c>
      <c r="B19" t="s">
        <v>84</v>
      </c>
      <c r="C19" s="7">
        <v>9.6000000000000002E-2</v>
      </c>
      <c r="D19" s="7">
        <v>0.10199999999999999</v>
      </c>
      <c r="E19" s="7">
        <v>0.1</v>
      </c>
      <c r="F19" s="7">
        <v>9.8000000000000004E-2</v>
      </c>
      <c r="G19" s="7">
        <v>0.104</v>
      </c>
    </row>
    <row r="20" spans="1:7" x14ac:dyDescent="0.2">
      <c r="A20" t="s">
        <v>46</v>
      </c>
      <c r="B20" t="s">
        <v>85</v>
      </c>
      <c r="C20" s="7">
        <v>0.45</v>
      </c>
      <c r="D20" s="7">
        <v>0.45700000000000002</v>
      </c>
      <c r="E20" s="7">
        <v>0.436</v>
      </c>
      <c r="F20" s="7">
        <v>0.435</v>
      </c>
      <c r="G20" s="7">
        <v>0.40200000000000002</v>
      </c>
    </row>
    <row r="21" spans="1:7" x14ac:dyDescent="0.2">
      <c r="A21" t="s">
        <v>46</v>
      </c>
      <c r="B21" t="s">
        <v>86</v>
      </c>
      <c r="C21" s="7">
        <v>0.26200000000000001</v>
      </c>
      <c r="D21" s="7">
        <v>0.25800000000000001</v>
      </c>
      <c r="E21" s="7">
        <v>0.26400000000000001</v>
      </c>
      <c r="F21" s="7">
        <v>0.27100000000000002</v>
      </c>
      <c r="G21" s="7">
        <v>0.29099999999999998</v>
      </c>
    </row>
    <row r="22" spans="1:7" x14ac:dyDescent="0.2">
      <c r="A22" t="s">
        <v>46</v>
      </c>
      <c r="B22" t="s">
        <v>87</v>
      </c>
      <c r="C22" s="7">
        <v>3.3000000000000002E-2</v>
      </c>
      <c r="D22" s="7">
        <v>3.2000000000000001E-2</v>
      </c>
      <c r="E22" s="7">
        <v>3.6999999999999998E-2</v>
      </c>
      <c r="F22" s="7">
        <v>3.9E-2</v>
      </c>
      <c r="G22" s="7">
        <v>4.1000000000000002E-2</v>
      </c>
    </row>
    <row r="23" spans="1:7" x14ac:dyDescent="0.2">
      <c r="A23" t="s">
        <v>46</v>
      </c>
      <c r="B23" t="s">
        <v>88</v>
      </c>
      <c r="C23" s="7">
        <v>0.01</v>
      </c>
      <c r="D23" s="7">
        <v>8.9999999999999993E-3</v>
      </c>
      <c r="E23" s="7">
        <v>1.0999999999999999E-2</v>
      </c>
      <c r="F23" s="7">
        <v>8.9999999999999993E-3</v>
      </c>
      <c r="G23" s="7">
        <v>1.0999999999999999E-2</v>
      </c>
    </row>
    <row r="24" spans="1:7" ht="30" customHeight="1" x14ac:dyDescent="0.2">
      <c r="A2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Notes</vt:lpstr>
      <vt:lpstr>Table_1.1</vt:lpstr>
      <vt:lpstr>Table_1.2</vt:lpstr>
      <vt:lpstr>Table_1.3</vt:lpstr>
      <vt:lpstr>Table_1.4</vt:lpstr>
      <vt:lpstr>Table_1.5</vt:lpstr>
      <vt:lpstr>Table_1.6</vt:lpstr>
      <vt:lpstr>Table_1.7</vt:lpstr>
      <vt:lpstr>Table_2.1</vt:lpstr>
      <vt:lpstr>Table_2.2</vt:lpstr>
      <vt:lpstr>Table_2.3</vt:lpstr>
      <vt:lpstr>Table_2.4</vt:lpstr>
      <vt:lpstr>Table_2.5</vt:lpstr>
      <vt:lpstr>Table_2.6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Equalities Monitoring Report 2026 Tables</dc:title>
  <dc:creator>Qualifications Scotland</dc:creator>
  <dcterms:created xsi:type="dcterms:W3CDTF">2026-07-30T14:55:48Z</dcterms:created>
  <dcterms:modified xsi:type="dcterms:W3CDTF">2026-07-30T14:57:59Z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