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filterPrivacy="1"/>
  <xr:revisionPtr revIDLastSave="0" documentId="13_ncr:1_{995F5E58-78FD-446D-BA2E-4140E55F410A}" xr6:coauthVersionLast="47" xr6:coauthVersionMax="47" xr10:uidLastSave="{00000000-0000-0000-0000-000000000000}"/>
  <bookViews>
    <workbookView xWindow="2856" yWindow="2856" windowWidth="18000" windowHeight="9216"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Notes"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8" l="1"/>
  <c r="A9" i="1"/>
  <c r="A8" i="1"/>
  <c r="A7" i="1"/>
  <c r="A6" i="1"/>
  <c r="A5" i="1"/>
  <c r="A4" i="1"/>
  <c r="A3" i="1"/>
</calcChain>
</file>

<file path=xl/sharedStrings.xml><?xml version="1.0" encoding="utf-8"?>
<sst xmlns="http://schemas.openxmlformats.org/spreadsheetml/2006/main" count="122" uniqueCount="55">
  <si>
    <t>Provisional Candidate Attainment at Qualification Level 2023 - Stage 5</t>
  </si>
  <si>
    <t>Provisional Candidate Attainment at Qualification Level 2023 - Stage 5 presents a summary of National Course entries and attainment for stage 5 candidates only.</t>
  </si>
  <si>
    <t>Reference: CEA23S5</t>
  </si>
  <si>
    <t>Release date: 2 September 2025</t>
  </si>
  <si>
    <t>Contact name: Chris Boulter</t>
  </si>
  <si>
    <t>Contact email: data.analytics@sqa.org.uk</t>
  </si>
  <si>
    <t>Number of Courses</t>
  </si>
  <si>
    <t>Candidates Passing</t>
  </si>
  <si>
    <t>[c]</t>
  </si>
  <si>
    <t>Candidates</t>
  </si>
  <si>
    <t>Candidates Percentage</t>
  </si>
  <si>
    <t>Candidates A to C</t>
  </si>
  <si>
    <t>Candidates A to C Percentage</t>
  </si>
  <si>
    <t>Candidates A</t>
  </si>
  <si>
    <t>Candidates A Percentage</t>
  </si>
  <si>
    <t>Candidates Upper A</t>
  </si>
  <si>
    <t>Candidates Upper A Percentage</t>
  </si>
  <si>
    <t>[z]</t>
  </si>
  <si>
    <t>[low]</t>
  </si>
  <si>
    <t>This worksheet contains one table.</t>
  </si>
  <si>
    <t>Some shorthand is used in this table, [c] where the value is suppressed to protect against the risk of disclosure of personal information.</t>
  </si>
  <si>
    <t>Some shorthand is used in this table, [c] where the value is suppressed to protect against the risk of disclosure of personal information, [z] for not applicable and [low] for a value less than 0.05%.</t>
  </si>
  <si>
    <t>Some shorthand is used in this table, [c] where the value is suppressed to protect against the risk of disclosure of personal information and [z] for not applicable.</t>
  </si>
  <si>
    <t>Note number</t>
  </si>
  <si>
    <t>Note text</t>
  </si>
  <si>
    <t>[note 1]</t>
  </si>
  <si>
    <t>Values between one and four inclusive have been suppressed to protect against the risk of disclosure of personal information. Thereafter, all subsequent values are rounded to the nearest five. All percentage values for a course have been suppressed where values between one and four inclusive have been suppressed. Cells containing suppressed values are marked up with the shorthand [c]. The shorthand [z] denotes not applicable.</t>
  </si>
  <si>
    <t>[note 2]</t>
  </si>
  <si>
    <t>Percentages are calculated using figures prior to rounding. Percentages with a value greater than zero and less than 0.05% are marked up with the shorthand [low].</t>
  </si>
  <si>
    <t>[note 3]</t>
  </si>
  <si>
    <t>Total values of rows or columns are calculated using figures prior to rounding; the sum of rounded figures may differ from the total reported.</t>
  </si>
  <si>
    <t>[note 4]</t>
  </si>
  <si>
    <t>National Course (National 2 to National 5, Higher and Advanced Higher) statistics relate to information as of 26 July 2023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</si>
  <si>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5]</t>
  </si>
  <si>
    <t>National 2 and National 3 Courses are a flexible provision. Candidates may complete the courses over more than one academic year. The results are not directly comparable with other courses because of this flexibility.</t>
  </si>
  <si>
    <t>[note 6]</t>
  </si>
  <si>
    <t>The number entered for and resulted may change after results day due to completion of post-certification procedures such as appeals and malpractice.</t>
  </si>
  <si>
    <t>[note 7]</t>
  </si>
  <si>
    <t>Candidates may be entered for a number of qualifications at a given level and achieve a varying attainment within those qualifications. For example, a candidate with 5 entries at National 5 within a single year may obtain up to 5 A to C grades, meaning they will appear in the 5 row for entries but anywhere from 0 to 5 achieved A to C grades. Please see the example workbook for a worked example.</t>
  </si>
  <si>
    <t>[note 8]</t>
  </si>
  <si>
    <t>Candidates may be entered for a number of qualifications across levels and achieve varying attainment within those qualifications. For example, a candidate with 3 entries at Higher level and 2 entries at National 5 level within a single year may obtain 3 or less A to C Higher grades, and 2 or less A to C National 5 grades, meaning this candidate would appear in both Higher and National 5 tables. Please see the example workbook for a worked example.</t>
  </si>
  <si>
    <t>[note 9]</t>
  </si>
  <si>
    <t>Candidates who are not recorded for any entries at a particular level, are not detailed in the data for that level — SQA only has statistical information on candidates who enter and are subsequently resulted for SQA qualifications. This means SQA statistical data is not suitable for calculating measures such as ‘the proportion of candidates in Scotland who obtain at least one Higher’. Candidates with no recorded activity in SQA statistical records do not feature in SQA statistical publications.</t>
  </si>
  <si>
    <t>[note 10]</t>
  </si>
  <si>
    <t>Attainment of any candidate that is not in Stage 4, 5 or 6 will not feature in the published tables due to the low numbers of candidates in the junior phase taking National Qualifications.</t>
  </si>
  <si>
    <t>[note 11]</t>
  </si>
  <si>
    <t>[note 12]</t>
  </si>
  <si>
    <t>We welcome your feedback on our publications. Should you have any comments on this information release and how to improve it in order to meet your needs please contact us using data.analytics@sqa.org.uk.</t>
  </si>
  <si>
    <t>Table 1: National 2</t>
  </si>
  <si>
    <t>Table 2: National 3</t>
  </si>
  <si>
    <t>Table 3: National 4</t>
  </si>
  <si>
    <t>Table 4: National 5</t>
  </si>
  <si>
    <t>Table 5: Higher</t>
  </si>
  <si>
    <t>Table 6: Advanced Higher</t>
  </si>
  <si>
    <t>Notes accompanying this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</si>
</sst>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2"/>
      <color rgb="FF000000"/>
      <name val="Arial"/>
    </font>
    <font>
      <b/>
      <sz val="14"/>
      <color rgb="FF000000"/>
      <name val="Arial"/>
    </font>
    <font>
      <u/>
      <sz val="12"/>
      <color rgb="FF0000EE"/>
      <name val="Arial"/>
    </font>
    <font>
      <b/>
      <sz val="12"/>
      <color rgb="FF000000"/>
      <name val="Arial"/>
    </font>
  </fonts>
  <fills count="2">
    <fill>
      <patternFill patternType="none"/>
    </fill>
    <fill>
      <patternFill patternType="gray125"/>
    </fill>
  </fills>
  <borders count="2">
    <border>
      <left/>
      <right/>
      <top/>
      <bottom/>
      <diagonal/>
    </border>
    <border>
      <left/>
      <right/>
      <top/>
      <bottom style="thin">
        <color rgb="FF000000"/>
      </bottom>
      <diagonal/>
    </border>
  </borders>
  <cellStyleXfs count="1">
    <xf numFmtId="0" fontId="0" fillId="0" borderId="0"/>
  </cellStyleXfs>
  <cellXfs count="13">
    <xf numFmtId="0" fontId="0" fillId="0" borderId="0" xfId="0"/>
    <xf numFmtId="0" fontId="1" fillId="0" borderId="0" xfId="0" applyFont="1" applyAlignment="1">
      <alignment vertical="center"/>
    </xf>
    <xf numFmtId="0" fontId="0" fillId="0" borderId="0" xfId="0" applyFont="1" applyAlignment="1">
      <alignment wrapText="1"/>
    </xf>
    <xf numFmtId="0" fontId="2" fillId="0" borderId="0" xfId="0" applyFont="1"/>
    <xf numFmtId="0" fontId="3" fillId="0" borderId="1" xfId="0" applyFont="1" applyBorder="1" applyAlignment="1">
      <alignment horizontal="center"/>
    </xf>
    <xf numFmtId="3" fontId="0" fillId="0" borderId="0" xfId="0" applyNumberFormat="1" applyFont="1" applyAlignment="1">
      <alignment horizontal="right"/>
    </xf>
    <xf numFmtId="0" fontId="0" fillId="0" borderId="0" xfId="0" applyFont="1" applyAlignment="1">
      <alignment horizontal="right"/>
    </xf>
    <xf numFmtId="164" fontId="0" fillId="0" borderId="0" xfId="0" applyNumberFormat="1" applyFont="1" applyAlignment="1">
      <alignment horizontal="right"/>
    </xf>
    <xf numFmtId="164" fontId="0" fillId="0" borderId="0" xfId="0" applyNumberFormat="1" applyFont="1" applyAlignment="1">
      <alignment horizontal="right"/>
    </xf>
    <xf numFmtId="164" fontId="0" fillId="0" borderId="0" xfId="0" applyNumberFormat="1" applyFont="1" applyAlignment="1">
      <alignment horizontal="right"/>
    </xf>
    <xf numFmtId="0" fontId="0" fillId="0" borderId="0" xfId="0" applyFont="1" applyAlignment="1">
      <alignment vertical="top"/>
    </xf>
    <xf numFmtId="0" fontId="2" fillId="0" borderId="0" xfId="0" applyFont="1" applyAlignment="1">
      <alignment vertical="top" wrapText="1"/>
    </xf>
    <xf numFmtId="0" fontId="0"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national_2" displayName="table_1_national_2" ref="A4:B10" totalsRowShown="0">
  <tableColumns count="2">
    <tableColumn id="1" xr3:uid="{00000000-0010-0000-0000-000001000000}" name="Number of Courses"/>
    <tableColumn id="2" xr3:uid="{00000000-0010-0000-0000-000002000000}" name="Candidates Passing"/>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national_3" displayName="table_2_national_3" ref="A4:B13" totalsRowShown="0">
  <tableColumns count="2">
    <tableColumn id="1" xr3:uid="{00000000-0010-0000-0100-000001000000}" name="Number of Courses"/>
    <tableColumn id="2" xr3:uid="{00000000-0010-0000-0100-000002000000}" name="Candidates Passing"/>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national_4" displayName="table_3_national_4" ref="A4:B14" totalsRowShown="0">
  <tableColumns count="2">
    <tableColumn id="1" xr3:uid="{00000000-0010-0000-0200-000001000000}" name="Number of Courses"/>
    <tableColumn id="2" xr3:uid="{00000000-0010-0000-0200-000002000000}" name="Candidates Passing"/>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national_5" displayName="table_4_national_5" ref="A4:I16" totalsRowShown="0">
  <tableColumns count="9">
    <tableColumn id="1" xr3:uid="{00000000-0010-0000-0300-000001000000}" name="Number of Courses"/>
    <tableColumn id="2" xr3:uid="{00000000-0010-0000-0300-000002000000}" name="Candidates"/>
    <tableColumn id="3" xr3:uid="{00000000-0010-0000-0300-000003000000}" name="Candidates Percentage"/>
    <tableColumn id="4" xr3:uid="{00000000-0010-0000-0300-000004000000}" name="Candidates A to C"/>
    <tableColumn id="5" xr3:uid="{00000000-0010-0000-0300-000005000000}" name="Candidates A to C Percentage"/>
    <tableColumn id="6" xr3:uid="{00000000-0010-0000-0300-000006000000}" name="Candidates A"/>
    <tableColumn id="7" xr3:uid="{00000000-0010-0000-0300-000007000000}" name="Candidates A Percentage"/>
    <tableColumn id="8" xr3:uid="{00000000-0010-0000-0300-000008000000}" name="Candidates Upper A"/>
    <tableColumn id="9" xr3:uid="{00000000-0010-0000-0300-000009000000}" name="Candidates Upper A Percentage"/>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higher" displayName="table_5_higher" ref="A4:I13" totalsRowShown="0">
  <tableColumns count="9">
    <tableColumn id="1" xr3:uid="{00000000-0010-0000-0400-000001000000}" name="Number of Courses"/>
    <tableColumn id="2" xr3:uid="{00000000-0010-0000-0400-000002000000}" name="Candidates"/>
    <tableColumn id="3" xr3:uid="{00000000-0010-0000-0400-000003000000}" name="Candidates Percentage"/>
    <tableColumn id="4" xr3:uid="{00000000-0010-0000-0400-000004000000}" name="Candidates A to C"/>
    <tableColumn id="5" xr3:uid="{00000000-0010-0000-0400-000005000000}" name="Candidates A to C Percentage"/>
    <tableColumn id="6" xr3:uid="{00000000-0010-0000-0400-000006000000}" name="Candidates A"/>
    <tableColumn id="7" xr3:uid="{00000000-0010-0000-0400-000007000000}" name="Candidates A Percentage"/>
    <tableColumn id="8" xr3:uid="{00000000-0010-0000-0400-000008000000}" name="Candidates Upper A"/>
    <tableColumn id="9" xr3:uid="{00000000-0010-0000-0400-000009000000}" name="Candidates Upper A Percentage"/>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advanced_higher" displayName="table_6_advanced_higher" ref="A4:I10" totalsRowShown="0">
  <tableColumns count="9">
    <tableColumn id="1" xr3:uid="{00000000-0010-0000-0500-000001000000}" name="Number of Courses"/>
    <tableColumn id="2" xr3:uid="{00000000-0010-0000-0500-000002000000}" name="Candidates"/>
    <tableColumn id="3" xr3:uid="{00000000-0010-0000-0500-000003000000}" name="Candidates Percentage"/>
    <tableColumn id="4" xr3:uid="{00000000-0010-0000-0500-000004000000}" name="Candidates A to C"/>
    <tableColumn id="5" xr3:uid="{00000000-0010-0000-0500-000005000000}" name="Candidates A to C Percentage"/>
    <tableColumn id="6" xr3:uid="{00000000-0010-0000-0500-000006000000}" name="Candidates A"/>
    <tableColumn id="7" xr3:uid="{00000000-0010-0000-0500-000007000000}" name="Candidates A Percentage"/>
    <tableColumn id="8" xr3:uid="{00000000-0010-0000-0500-000008000000}" name="Candidates Upper A"/>
    <tableColumn id="9" xr3:uid="{00000000-0010-0000-0500-000009000000}" name="Candidates Upper A Percentage"/>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notes_accompanying_this_release" displayName="notes_accompanying_this_release" ref="A3:B15" totalsRowShown="0">
  <tableColumns count="2">
    <tableColumn id="1" xr3:uid="{00000000-0010-0000-0600-000001000000}" name="Note number"/>
    <tableColumn id="2" xr3:uid="{00000000-0010-0000-0600-000002000000}" name="Note text"/>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tabSelected="1" workbookViewId="0"/>
  </sheetViews>
  <sheetFormatPr defaultColWidth="10.90625" defaultRowHeight="15" x14ac:dyDescent="0.25"/>
  <cols>
    <col min="1" max="1" width="73.7265625" customWidth="1"/>
  </cols>
  <sheetData>
    <row r="1" spans="1:1" ht="30" customHeight="1" x14ac:dyDescent="0.25">
      <c r="A1" s="1" t="s">
        <v>0</v>
      </c>
    </row>
    <row r="2" spans="1:1" ht="30" x14ac:dyDescent="0.25">
      <c r="A2" s="2" t="s">
        <v>1</v>
      </c>
    </row>
    <row r="3" spans="1:1" ht="30" customHeight="1" x14ac:dyDescent="0.25">
      <c r="A3" s="3" t="str">
        <f>HYPERLINK("#'National_2'!A1", "Table 1: National 2")</f>
        <v>Table 1: National 2</v>
      </c>
    </row>
    <row r="4" spans="1:1" x14ac:dyDescent="0.25">
      <c r="A4" s="3" t="str">
        <f>HYPERLINK("#'National_3'!A1", "Table 2: National 3")</f>
        <v>Table 2: National 3</v>
      </c>
    </row>
    <row r="5" spans="1:1" x14ac:dyDescent="0.25">
      <c r="A5" s="3" t="str">
        <f>HYPERLINK("#'National_4'!A1", "Table 3: National 4")</f>
        <v>Table 3: National 4</v>
      </c>
    </row>
    <row r="6" spans="1:1" x14ac:dyDescent="0.25">
      <c r="A6" s="3" t="str">
        <f>HYPERLINK("#'National_5'!A1", "Table 4: National 5")</f>
        <v>Table 4: National 5</v>
      </c>
    </row>
    <row r="7" spans="1:1" x14ac:dyDescent="0.25">
      <c r="A7" s="3" t="str">
        <f>HYPERLINK("#'Higher'!A1", "Table 5: Higher")</f>
        <v>Table 5: Higher</v>
      </c>
    </row>
    <row r="8" spans="1:1" x14ac:dyDescent="0.25">
      <c r="A8" s="3" t="str">
        <f>HYPERLINK("#'Advanced_Higher'!A1", "Table 6: Advanced Higher")</f>
        <v>Table 6: Advanced Higher</v>
      </c>
    </row>
    <row r="9" spans="1:1" ht="30" customHeight="1" x14ac:dyDescent="0.25">
      <c r="A9" s="3" t="str">
        <f>HYPERLINK("#'Notes'!A1", "Notes accompanying this release")</f>
        <v>Notes accompanying this release</v>
      </c>
    </row>
    <row r="10" spans="1:1" ht="30" customHeight="1" x14ac:dyDescent="0.25">
      <c r="A10" t="s">
        <v>2</v>
      </c>
    </row>
    <row r="11" spans="1:1" x14ac:dyDescent="0.25">
      <c r="A11" t="s">
        <v>3</v>
      </c>
    </row>
    <row r="12" spans="1:1" x14ac:dyDescent="0.25">
      <c r="A12" t="s">
        <v>4</v>
      </c>
    </row>
    <row r="13" spans="1:1" x14ac:dyDescent="0.25">
      <c r="A13" t="s">
        <v>5</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0"/>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48</v>
      </c>
    </row>
    <row r="2" spans="1:2" x14ac:dyDescent="0.25">
      <c r="A2" t="s">
        <v>19</v>
      </c>
    </row>
    <row r="3" spans="1:2" x14ac:dyDescent="0.25">
      <c r="A3" t="s">
        <v>20</v>
      </c>
    </row>
    <row r="4" spans="1:2" ht="15.6" x14ac:dyDescent="0.3">
      <c r="A4" s="4" t="s">
        <v>6</v>
      </c>
      <c r="B4" s="4" t="s">
        <v>7</v>
      </c>
    </row>
    <row r="5" spans="1:2" x14ac:dyDescent="0.25">
      <c r="A5" s="5">
        <v>1</v>
      </c>
      <c r="B5" s="5">
        <v>220</v>
      </c>
    </row>
    <row r="6" spans="1:2" x14ac:dyDescent="0.25">
      <c r="A6" s="5">
        <v>2</v>
      </c>
      <c r="B6" s="5">
        <v>75</v>
      </c>
    </row>
    <row r="7" spans="1:2" x14ac:dyDescent="0.25">
      <c r="A7" s="5">
        <v>3</v>
      </c>
      <c r="B7" s="5">
        <v>25</v>
      </c>
    </row>
    <row r="8" spans="1:2" x14ac:dyDescent="0.25">
      <c r="A8" s="5">
        <v>4</v>
      </c>
      <c r="B8" s="5">
        <v>15</v>
      </c>
    </row>
    <row r="9" spans="1:2" x14ac:dyDescent="0.25">
      <c r="A9" s="5">
        <v>5</v>
      </c>
      <c r="B9" s="6" t="s">
        <v>8</v>
      </c>
    </row>
    <row r="10" spans="1:2" x14ac:dyDescent="0.25">
      <c r="A10" s="5">
        <v>6</v>
      </c>
      <c r="B10" s="6" t="s">
        <v>8</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3"/>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49</v>
      </c>
    </row>
    <row r="2" spans="1:2" x14ac:dyDescent="0.25">
      <c r="A2" t="s">
        <v>19</v>
      </c>
    </row>
    <row r="3" spans="1:2" x14ac:dyDescent="0.25">
      <c r="A3" t="s">
        <v>20</v>
      </c>
    </row>
    <row r="4" spans="1:2" ht="15.6" x14ac:dyDescent="0.3">
      <c r="A4" s="4" t="s">
        <v>6</v>
      </c>
      <c r="B4" s="4" t="s">
        <v>7</v>
      </c>
    </row>
    <row r="5" spans="1:2" x14ac:dyDescent="0.25">
      <c r="A5" s="5">
        <v>1</v>
      </c>
      <c r="B5" s="5">
        <v>540</v>
      </c>
    </row>
    <row r="6" spans="1:2" x14ac:dyDescent="0.25">
      <c r="A6" s="5">
        <v>2</v>
      </c>
      <c r="B6" s="5">
        <v>130</v>
      </c>
    </row>
    <row r="7" spans="1:2" x14ac:dyDescent="0.25">
      <c r="A7" s="5">
        <v>3</v>
      </c>
      <c r="B7" s="5">
        <v>55</v>
      </c>
    </row>
    <row r="8" spans="1:2" x14ac:dyDescent="0.25">
      <c r="A8" s="5">
        <v>4</v>
      </c>
      <c r="B8" s="5">
        <v>25</v>
      </c>
    </row>
    <row r="9" spans="1:2" x14ac:dyDescent="0.25">
      <c r="A9" s="5">
        <v>5</v>
      </c>
      <c r="B9" s="5">
        <v>5</v>
      </c>
    </row>
    <row r="10" spans="1:2" x14ac:dyDescent="0.25">
      <c r="A10" s="5">
        <v>6</v>
      </c>
      <c r="B10" s="6" t="s">
        <v>8</v>
      </c>
    </row>
    <row r="11" spans="1:2" x14ac:dyDescent="0.25">
      <c r="A11" s="5">
        <v>7</v>
      </c>
      <c r="B11" s="6" t="s">
        <v>8</v>
      </c>
    </row>
    <row r="12" spans="1:2" x14ac:dyDescent="0.25">
      <c r="A12" s="5">
        <v>8</v>
      </c>
      <c r="B12" s="6" t="s">
        <v>8</v>
      </c>
    </row>
    <row r="13" spans="1:2" x14ac:dyDescent="0.25">
      <c r="A13" s="5">
        <v>9</v>
      </c>
      <c r="B13" s="5">
        <v>0</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4"/>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50</v>
      </c>
    </row>
    <row r="2" spans="1:2" x14ac:dyDescent="0.25">
      <c r="A2" t="s">
        <v>19</v>
      </c>
    </row>
    <row r="3" spans="1:2" x14ac:dyDescent="0.25">
      <c r="A3" t="s">
        <v>20</v>
      </c>
    </row>
    <row r="4" spans="1:2" ht="15.6" x14ac:dyDescent="0.3">
      <c r="A4" s="4" t="s">
        <v>6</v>
      </c>
      <c r="B4" s="4" t="s">
        <v>7</v>
      </c>
    </row>
    <row r="5" spans="1:2" x14ac:dyDescent="0.25">
      <c r="A5" s="5">
        <v>1</v>
      </c>
      <c r="B5" s="5">
        <v>4105</v>
      </c>
    </row>
    <row r="6" spans="1:2" x14ac:dyDescent="0.25">
      <c r="A6" s="5">
        <v>2</v>
      </c>
      <c r="B6" s="5">
        <v>880</v>
      </c>
    </row>
    <row r="7" spans="1:2" x14ac:dyDescent="0.25">
      <c r="A7" s="5">
        <v>3</v>
      </c>
      <c r="B7" s="5">
        <v>245</v>
      </c>
    </row>
    <row r="8" spans="1:2" x14ac:dyDescent="0.25">
      <c r="A8" s="5">
        <v>4</v>
      </c>
      <c r="B8" s="5">
        <v>75</v>
      </c>
    </row>
    <row r="9" spans="1:2" x14ac:dyDescent="0.25">
      <c r="A9" s="5">
        <v>5</v>
      </c>
      <c r="B9" s="5">
        <v>25</v>
      </c>
    </row>
    <row r="10" spans="1:2" x14ac:dyDescent="0.25">
      <c r="A10" s="5">
        <v>6</v>
      </c>
      <c r="B10" s="5">
        <v>5</v>
      </c>
    </row>
    <row r="11" spans="1:2" x14ac:dyDescent="0.25">
      <c r="A11" s="5">
        <v>7</v>
      </c>
      <c r="B11" s="6" t="s">
        <v>8</v>
      </c>
    </row>
    <row r="12" spans="1:2" x14ac:dyDescent="0.25">
      <c r="A12" s="5">
        <v>8</v>
      </c>
      <c r="B12" s="6" t="s">
        <v>8</v>
      </c>
    </row>
    <row r="13" spans="1:2" x14ac:dyDescent="0.25">
      <c r="A13" s="5">
        <v>9</v>
      </c>
      <c r="B13" s="5">
        <v>0</v>
      </c>
    </row>
    <row r="14" spans="1:2" x14ac:dyDescent="0.25">
      <c r="A14" s="5">
        <v>10</v>
      </c>
      <c r="B14" s="5">
        <v>0</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6"/>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51</v>
      </c>
    </row>
    <row r="2" spans="1:9" x14ac:dyDescent="0.25">
      <c r="A2" t="s">
        <v>19</v>
      </c>
    </row>
    <row r="3" spans="1:9" x14ac:dyDescent="0.25">
      <c r="A3" t="s">
        <v>21</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5965</v>
      </c>
      <c r="E5" s="7">
        <v>0.29199999999999998</v>
      </c>
      <c r="F5" s="5">
        <v>16010</v>
      </c>
      <c r="G5" s="7">
        <v>0.78400000000000003</v>
      </c>
      <c r="H5" s="5">
        <v>19530</v>
      </c>
      <c r="I5" s="7">
        <v>0.95599999999999996</v>
      </c>
    </row>
    <row r="6" spans="1:9" x14ac:dyDescent="0.25">
      <c r="A6" s="5">
        <v>1</v>
      </c>
      <c r="B6" s="5">
        <v>10280</v>
      </c>
      <c r="C6" s="7">
        <v>0.503</v>
      </c>
      <c r="D6" s="5">
        <v>9810</v>
      </c>
      <c r="E6" s="7">
        <v>0.48</v>
      </c>
      <c r="F6" s="5">
        <v>3775</v>
      </c>
      <c r="G6" s="7">
        <v>0.185</v>
      </c>
      <c r="H6" s="5">
        <v>780</v>
      </c>
      <c r="I6" s="7">
        <v>3.7999999999999999E-2</v>
      </c>
    </row>
    <row r="7" spans="1:9" x14ac:dyDescent="0.25">
      <c r="A7" s="5">
        <v>2</v>
      </c>
      <c r="B7" s="5">
        <v>5895</v>
      </c>
      <c r="C7" s="7">
        <v>0.28899999999999998</v>
      </c>
      <c r="D7" s="5">
        <v>3305</v>
      </c>
      <c r="E7" s="7">
        <v>0.16200000000000001</v>
      </c>
      <c r="F7" s="5">
        <v>430</v>
      </c>
      <c r="G7" s="7">
        <v>2.1000000000000001E-2</v>
      </c>
      <c r="H7" s="5">
        <v>45</v>
      </c>
      <c r="I7" s="7">
        <v>2E-3</v>
      </c>
    </row>
    <row r="8" spans="1:9" x14ac:dyDescent="0.25">
      <c r="A8" s="5">
        <v>3</v>
      </c>
      <c r="B8" s="5">
        <v>2825</v>
      </c>
      <c r="C8" s="7">
        <v>0.13800000000000001</v>
      </c>
      <c r="D8" s="5">
        <v>920</v>
      </c>
      <c r="E8" s="7">
        <v>4.4999999999999998E-2</v>
      </c>
      <c r="F8" s="5">
        <v>60</v>
      </c>
      <c r="G8" s="7">
        <v>3.0000000000000001E-3</v>
      </c>
      <c r="H8" s="5">
        <v>20</v>
      </c>
      <c r="I8" s="7">
        <v>1E-3</v>
      </c>
    </row>
    <row r="9" spans="1:9" x14ac:dyDescent="0.25">
      <c r="A9" s="5">
        <v>4</v>
      </c>
      <c r="B9" s="5">
        <v>985</v>
      </c>
      <c r="C9" s="7">
        <v>4.8000000000000001E-2</v>
      </c>
      <c r="D9" s="5">
        <v>225</v>
      </c>
      <c r="E9" s="7">
        <v>1.0999999999999999E-2</v>
      </c>
      <c r="F9" s="5">
        <v>40</v>
      </c>
      <c r="G9" s="7">
        <v>2E-3</v>
      </c>
      <c r="H9" s="5">
        <v>10</v>
      </c>
      <c r="I9" s="7">
        <v>1E-3</v>
      </c>
    </row>
    <row r="10" spans="1:9" x14ac:dyDescent="0.25">
      <c r="A10" s="5">
        <v>5</v>
      </c>
      <c r="B10" s="5">
        <v>260</v>
      </c>
      <c r="C10" s="7">
        <v>1.2999999999999999E-2</v>
      </c>
      <c r="D10" s="5">
        <v>50</v>
      </c>
      <c r="E10" s="7">
        <v>2E-3</v>
      </c>
      <c r="F10" s="5">
        <v>20</v>
      </c>
      <c r="G10" s="7">
        <v>1E-3</v>
      </c>
      <c r="H10" s="5">
        <v>5</v>
      </c>
      <c r="I10" s="6" t="s">
        <v>18</v>
      </c>
    </row>
    <row r="11" spans="1:9" x14ac:dyDescent="0.25">
      <c r="A11" s="5">
        <v>6</v>
      </c>
      <c r="B11" s="5">
        <v>35</v>
      </c>
      <c r="C11" s="7">
        <v>2E-3</v>
      </c>
      <c r="D11" s="5">
        <v>15</v>
      </c>
      <c r="E11" s="7">
        <v>1E-3</v>
      </c>
      <c r="F11" s="5">
        <v>10</v>
      </c>
      <c r="G11" s="7">
        <v>1E-3</v>
      </c>
      <c r="H11" s="5">
        <v>15</v>
      </c>
      <c r="I11" s="7">
        <v>1E-3</v>
      </c>
    </row>
    <row r="12" spans="1:9" x14ac:dyDescent="0.25">
      <c r="A12" s="5">
        <v>7</v>
      </c>
      <c r="B12" s="5">
        <v>30</v>
      </c>
      <c r="C12" s="7">
        <v>2E-3</v>
      </c>
      <c r="D12" s="5">
        <v>30</v>
      </c>
      <c r="E12" s="7">
        <v>2E-3</v>
      </c>
      <c r="F12" s="5">
        <v>20</v>
      </c>
      <c r="G12" s="7">
        <v>1E-3</v>
      </c>
      <c r="H12" s="5">
        <v>5</v>
      </c>
      <c r="I12" s="6" t="s">
        <v>18</v>
      </c>
    </row>
    <row r="13" spans="1:9" x14ac:dyDescent="0.25">
      <c r="A13" s="5">
        <v>8</v>
      </c>
      <c r="B13" s="5">
        <v>110</v>
      </c>
      <c r="C13" s="7">
        <v>5.0000000000000001E-3</v>
      </c>
      <c r="D13" s="5">
        <v>95</v>
      </c>
      <c r="E13" s="7">
        <v>5.0000000000000001E-3</v>
      </c>
      <c r="F13" s="5">
        <v>50</v>
      </c>
      <c r="G13" s="7">
        <v>2E-3</v>
      </c>
      <c r="H13" s="5">
        <v>5</v>
      </c>
      <c r="I13" s="6" t="s">
        <v>18</v>
      </c>
    </row>
    <row r="14" spans="1:9" x14ac:dyDescent="0.25">
      <c r="A14" s="5">
        <v>9</v>
      </c>
      <c r="B14" s="5">
        <v>10</v>
      </c>
      <c r="C14" s="6" t="s">
        <v>18</v>
      </c>
      <c r="D14" s="5">
        <v>5</v>
      </c>
      <c r="E14" s="6" t="s">
        <v>18</v>
      </c>
      <c r="F14" s="5">
        <v>5</v>
      </c>
      <c r="G14" s="6" t="s">
        <v>18</v>
      </c>
      <c r="H14" s="6" t="s">
        <v>8</v>
      </c>
      <c r="I14" s="6" t="s">
        <v>8</v>
      </c>
    </row>
    <row r="15" spans="1:9" x14ac:dyDescent="0.25">
      <c r="A15" s="5">
        <v>10</v>
      </c>
      <c r="B15" s="5">
        <v>0</v>
      </c>
      <c r="C15" s="7">
        <v>0</v>
      </c>
      <c r="D15" s="5">
        <v>0</v>
      </c>
      <c r="E15" s="7">
        <v>0</v>
      </c>
      <c r="F15" s="5">
        <v>0</v>
      </c>
      <c r="G15" s="7">
        <v>0</v>
      </c>
      <c r="H15" s="5">
        <v>0</v>
      </c>
      <c r="I15" s="7">
        <v>0</v>
      </c>
    </row>
    <row r="16" spans="1:9" x14ac:dyDescent="0.25">
      <c r="A16" s="5">
        <v>11</v>
      </c>
      <c r="B16" s="5">
        <v>0</v>
      </c>
      <c r="C16" s="7">
        <v>0</v>
      </c>
      <c r="D16" s="5">
        <v>0</v>
      </c>
      <c r="E16" s="7">
        <v>0</v>
      </c>
      <c r="F16" s="5">
        <v>0</v>
      </c>
      <c r="G16" s="7">
        <v>0</v>
      </c>
      <c r="H16" s="5">
        <v>0</v>
      </c>
      <c r="I16" s="7">
        <v>0</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3"/>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52</v>
      </c>
    </row>
    <row r="2" spans="1:9" x14ac:dyDescent="0.25">
      <c r="A2" t="s">
        <v>19</v>
      </c>
    </row>
    <row r="3" spans="1:9" x14ac:dyDescent="0.25">
      <c r="A3" t="s">
        <v>21</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4060</v>
      </c>
      <c r="E5" s="8">
        <v>0.11</v>
      </c>
      <c r="F5" s="5">
        <v>18290</v>
      </c>
      <c r="G5" s="8">
        <v>0.49399999999999999</v>
      </c>
      <c r="H5" s="5">
        <v>29730</v>
      </c>
      <c r="I5" s="8">
        <v>0.80300000000000005</v>
      </c>
    </row>
    <row r="6" spans="1:9" x14ac:dyDescent="0.25">
      <c r="A6" s="5">
        <v>1</v>
      </c>
      <c r="B6" s="5">
        <v>4360</v>
      </c>
      <c r="C6" s="8">
        <v>0.11799999999999999</v>
      </c>
      <c r="D6" s="5">
        <v>6430</v>
      </c>
      <c r="E6" s="8">
        <v>0.17399999999999999</v>
      </c>
      <c r="F6" s="5">
        <v>6260</v>
      </c>
      <c r="G6" s="8">
        <v>0.16900000000000001</v>
      </c>
      <c r="H6" s="5">
        <v>3835</v>
      </c>
      <c r="I6" s="8">
        <v>0.104</v>
      </c>
    </row>
    <row r="7" spans="1:9" x14ac:dyDescent="0.25">
      <c r="A7" s="5">
        <v>2</v>
      </c>
      <c r="B7" s="5">
        <v>4510</v>
      </c>
      <c r="C7" s="8">
        <v>0.122</v>
      </c>
      <c r="D7" s="5">
        <v>4915</v>
      </c>
      <c r="E7" s="8">
        <v>0.13300000000000001</v>
      </c>
      <c r="F7" s="5">
        <v>3855</v>
      </c>
      <c r="G7" s="8">
        <v>0.104</v>
      </c>
      <c r="H7" s="5">
        <v>1675</v>
      </c>
      <c r="I7" s="8">
        <v>4.4999999999999998E-2</v>
      </c>
    </row>
    <row r="8" spans="1:9" x14ac:dyDescent="0.25">
      <c r="A8" s="5">
        <v>3</v>
      </c>
      <c r="B8" s="5">
        <v>5415</v>
      </c>
      <c r="C8" s="8">
        <v>0.14599999999999999</v>
      </c>
      <c r="D8" s="5">
        <v>4870</v>
      </c>
      <c r="E8" s="8">
        <v>0.13100000000000001</v>
      </c>
      <c r="F8" s="5">
        <v>2875</v>
      </c>
      <c r="G8" s="8">
        <v>7.8E-2</v>
      </c>
      <c r="H8" s="5">
        <v>870</v>
      </c>
      <c r="I8" s="8">
        <v>2.4E-2</v>
      </c>
    </row>
    <row r="9" spans="1:9" x14ac:dyDescent="0.25">
      <c r="A9" s="5">
        <v>4</v>
      </c>
      <c r="B9" s="5">
        <v>7525</v>
      </c>
      <c r="C9" s="8">
        <v>0.20300000000000001</v>
      </c>
      <c r="D9" s="5">
        <v>5730</v>
      </c>
      <c r="E9" s="8">
        <v>0.155</v>
      </c>
      <c r="F9" s="5">
        <v>2450</v>
      </c>
      <c r="G9" s="8">
        <v>6.6000000000000003E-2</v>
      </c>
      <c r="H9" s="5">
        <v>510</v>
      </c>
      <c r="I9" s="8">
        <v>1.4E-2</v>
      </c>
    </row>
    <row r="10" spans="1:9" x14ac:dyDescent="0.25">
      <c r="A10" s="5">
        <v>5</v>
      </c>
      <c r="B10" s="5">
        <v>14565</v>
      </c>
      <c r="C10" s="8">
        <v>0.39300000000000002</v>
      </c>
      <c r="D10" s="5">
        <v>10470</v>
      </c>
      <c r="E10" s="8">
        <v>0.28299999999999997</v>
      </c>
      <c r="F10" s="5">
        <v>3060</v>
      </c>
      <c r="G10" s="8">
        <v>8.3000000000000004E-2</v>
      </c>
      <c r="H10" s="5">
        <v>355</v>
      </c>
      <c r="I10" s="8">
        <v>0.01</v>
      </c>
    </row>
    <row r="11" spans="1:9" x14ac:dyDescent="0.25">
      <c r="A11" s="5">
        <v>6</v>
      </c>
      <c r="B11" s="5">
        <v>625</v>
      </c>
      <c r="C11" s="8">
        <v>1.7000000000000001E-2</v>
      </c>
      <c r="D11" s="5">
        <v>525</v>
      </c>
      <c r="E11" s="8">
        <v>1.4E-2</v>
      </c>
      <c r="F11" s="5">
        <v>225</v>
      </c>
      <c r="G11" s="8">
        <v>6.0000000000000001E-3</v>
      </c>
      <c r="H11" s="5">
        <v>45</v>
      </c>
      <c r="I11" s="8">
        <v>1E-3</v>
      </c>
    </row>
    <row r="12" spans="1:9" x14ac:dyDescent="0.25">
      <c r="A12" s="5">
        <v>7</v>
      </c>
      <c r="B12" s="5">
        <v>30</v>
      </c>
      <c r="C12" s="8">
        <v>1E-3</v>
      </c>
      <c r="D12" s="5">
        <v>25</v>
      </c>
      <c r="E12" s="8">
        <v>1E-3</v>
      </c>
      <c r="F12" s="5">
        <v>10</v>
      </c>
      <c r="G12" s="6" t="s">
        <v>18</v>
      </c>
      <c r="H12" s="6" t="s">
        <v>8</v>
      </c>
      <c r="I12" s="6" t="s">
        <v>8</v>
      </c>
    </row>
    <row r="13" spans="1:9" x14ac:dyDescent="0.25">
      <c r="A13" s="5">
        <v>8</v>
      </c>
      <c r="B13" s="6" t="s">
        <v>8</v>
      </c>
      <c r="C13" s="6" t="s">
        <v>8</v>
      </c>
      <c r="D13" s="6" t="s">
        <v>8</v>
      </c>
      <c r="E13" s="6" t="s">
        <v>8</v>
      </c>
      <c r="F13" s="5">
        <v>0</v>
      </c>
      <c r="G13" s="8">
        <v>0</v>
      </c>
      <c r="H13" s="5">
        <v>0</v>
      </c>
      <c r="I13" s="8">
        <v>0</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0"/>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53</v>
      </c>
    </row>
    <row r="2" spans="1:9" x14ac:dyDescent="0.25">
      <c r="A2" t="s">
        <v>19</v>
      </c>
    </row>
    <row r="3" spans="1:9" x14ac:dyDescent="0.25">
      <c r="A3" t="s">
        <v>22</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15</v>
      </c>
      <c r="E5" s="9">
        <v>5.5E-2</v>
      </c>
      <c r="F5" s="5">
        <v>90</v>
      </c>
      <c r="G5" s="9">
        <v>0.32700000000000001</v>
      </c>
      <c r="H5" s="5">
        <v>175</v>
      </c>
      <c r="I5" s="9">
        <v>0.65100000000000002</v>
      </c>
    </row>
    <row r="6" spans="1:9" x14ac:dyDescent="0.25">
      <c r="A6" s="5">
        <v>1</v>
      </c>
      <c r="B6" s="5">
        <v>230</v>
      </c>
      <c r="C6" s="9">
        <v>0.84599999999999997</v>
      </c>
      <c r="D6" s="5">
        <v>220</v>
      </c>
      <c r="E6" s="9">
        <v>0.80100000000000005</v>
      </c>
      <c r="F6" s="5">
        <v>160</v>
      </c>
      <c r="G6" s="9">
        <v>0.58499999999999996</v>
      </c>
      <c r="H6" s="5">
        <v>85</v>
      </c>
      <c r="I6" s="9">
        <v>0.313</v>
      </c>
    </row>
    <row r="7" spans="1:9" x14ac:dyDescent="0.25">
      <c r="A7" s="5">
        <v>2</v>
      </c>
      <c r="B7" s="5">
        <v>25</v>
      </c>
      <c r="C7" s="9">
        <v>8.7999999999999995E-2</v>
      </c>
      <c r="D7" s="5">
        <v>25</v>
      </c>
      <c r="E7" s="9">
        <v>8.7999999999999995E-2</v>
      </c>
      <c r="F7" s="5">
        <v>15</v>
      </c>
      <c r="G7" s="9">
        <v>5.0999999999999997E-2</v>
      </c>
      <c r="H7" s="5">
        <v>10</v>
      </c>
      <c r="I7" s="9">
        <v>2.9000000000000001E-2</v>
      </c>
    </row>
    <row r="8" spans="1:9" x14ac:dyDescent="0.25">
      <c r="A8" s="5">
        <v>3</v>
      </c>
      <c r="B8" s="5">
        <v>15</v>
      </c>
      <c r="C8" s="9">
        <v>5.5E-2</v>
      </c>
      <c r="D8" s="5">
        <v>10</v>
      </c>
      <c r="E8" s="9">
        <v>4.3999999999999997E-2</v>
      </c>
      <c r="F8" s="5">
        <v>10</v>
      </c>
      <c r="G8" s="9">
        <v>2.9000000000000001E-2</v>
      </c>
      <c r="H8" s="6" t="s">
        <v>8</v>
      </c>
      <c r="I8" s="6" t="s">
        <v>8</v>
      </c>
    </row>
    <row r="9" spans="1:9" x14ac:dyDescent="0.25">
      <c r="A9" s="5">
        <v>4</v>
      </c>
      <c r="B9" s="6" t="s">
        <v>8</v>
      </c>
      <c r="C9" s="6" t="s">
        <v>8</v>
      </c>
      <c r="D9" s="6" t="s">
        <v>8</v>
      </c>
      <c r="E9" s="6" t="s">
        <v>8</v>
      </c>
      <c r="F9" s="6" t="s">
        <v>8</v>
      </c>
      <c r="G9" s="6" t="s">
        <v>8</v>
      </c>
      <c r="H9" s="6" t="s">
        <v>8</v>
      </c>
      <c r="I9" s="6" t="s">
        <v>8</v>
      </c>
    </row>
    <row r="10" spans="1:9" x14ac:dyDescent="0.25">
      <c r="A10" s="5">
        <v>5</v>
      </c>
      <c r="B10" s="5">
        <v>0</v>
      </c>
      <c r="C10" s="9">
        <v>0</v>
      </c>
      <c r="D10" s="5">
        <v>0</v>
      </c>
      <c r="E10" s="9">
        <v>0</v>
      </c>
      <c r="F10" s="5">
        <v>0</v>
      </c>
      <c r="G10" s="9">
        <v>0</v>
      </c>
      <c r="H10" s="5">
        <v>0</v>
      </c>
      <c r="I10" s="9">
        <v>0</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5"/>
  <sheetViews>
    <sheetView workbookViewId="0"/>
  </sheetViews>
  <sheetFormatPr defaultColWidth="10.90625" defaultRowHeight="15" x14ac:dyDescent="0.25"/>
  <cols>
    <col min="1" max="1" width="13.7265625" customWidth="1"/>
    <col min="2" max="2" width="95.7265625" customWidth="1"/>
  </cols>
  <sheetData>
    <row r="1" spans="1:2" ht="30" customHeight="1" x14ac:dyDescent="0.25">
      <c r="A1" s="1" t="s">
        <v>54</v>
      </c>
    </row>
    <row r="2" spans="1:2" x14ac:dyDescent="0.25">
      <c r="A2" t="s">
        <v>19</v>
      </c>
    </row>
    <row r="3" spans="1:2" ht="15.6" x14ac:dyDescent="0.3">
      <c r="A3" s="4" t="s">
        <v>23</v>
      </c>
      <c r="B3" s="4" t="s">
        <v>24</v>
      </c>
    </row>
    <row r="4" spans="1:2" ht="60" x14ac:dyDescent="0.25">
      <c r="A4" s="10" t="s">
        <v>25</v>
      </c>
      <c r="B4" s="12" t="s">
        <v>26</v>
      </c>
    </row>
    <row r="5" spans="1:2" ht="30" x14ac:dyDescent="0.25">
      <c r="A5" s="10" t="s">
        <v>27</v>
      </c>
      <c r="B5" s="12" t="s">
        <v>28</v>
      </c>
    </row>
    <row r="6" spans="1:2" ht="30" x14ac:dyDescent="0.25">
      <c r="A6" s="10" t="s">
        <v>29</v>
      </c>
      <c r="B6" s="12" t="s">
        <v>30</v>
      </c>
    </row>
    <row r="7" spans="1:2" ht="60" x14ac:dyDescent="0.25">
      <c r="A7" s="10" t="s">
        <v>31</v>
      </c>
      <c r="B7" s="12" t="s">
        <v>32</v>
      </c>
    </row>
    <row r="8" spans="1:2" ht="30" x14ac:dyDescent="0.25">
      <c r="A8" s="10" t="s">
        <v>33</v>
      </c>
      <c r="B8" s="12" t="s">
        <v>34</v>
      </c>
    </row>
    <row r="9" spans="1:2" ht="30" x14ac:dyDescent="0.25">
      <c r="A9" s="10" t="s">
        <v>35</v>
      </c>
      <c r="B9" s="12" t="s">
        <v>36</v>
      </c>
    </row>
    <row r="10" spans="1:2" ht="60" x14ac:dyDescent="0.25">
      <c r="A10" s="10" t="s">
        <v>37</v>
      </c>
      <c r="B10" s="12" t="s">
        <v>38</v>
      </c>
    </row>
    <row r="11" spans="1:2" ht="60" x14ac:dyDescent="0.25">
      <c r="A11" s="10" t="s">
        <v>39</v>
      </c>
      <c r="B11" s="12" t="s">
        <v>40</v>
      </c>
    </row>
    <row r="12" spans="1:2" ht="75" x14ac:dyDescent="0.25">
      <c r="A12" s="10" t="s">
        <v>41</v>
      </c>
      <c r="B12" s="12" t="s">
        <v>42</v>
      </c>
    </row>
    <row r="13" spans="1:2" ht="30" x14ac:dyDescent="0.25">
      <c r="A13" s="10" t="s">
        <v>43</v>
      </c>
      <c r="B13" s="12" t="s">
        <v>44</v>
      </c>
    </row>
    <row r="14" spans="1:2" x14ac:dyDescent="0.25">
      <c r="A14" s="10" t="s">
        <v>45</v>
      </c>
      <c r="B14" s="11" t="str">
        <f>HYPERLINK("https://www.sqa.org.uk/sqa/114687.html", "Refer to the background information document for additional information relating to awarding approaches.")</f>
        <v>Refer to the background information document for additional information relating to awarding approaches.</v>
      </c>
    </row>
    <row r="15" spans="1:2" ht="30" x14ac:dyDescent="0.25">
      <c r="A15" s="10" t="s">
        <v>46</v>
      </c>
      <c r="B15" s="12" t="s">
        <v>47</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Contents</vt:lpstr>
      <vt:lpstr>National_2</vt:lpstr>
      <vt:lpstr>National_3</vt:lpstr>
      <vt:lpstr>National_4</vt:lpstr>
      <vt:lpstr>National_5</vt:lpstr>
      <vt:lpstr>Higher</vt:lpstr>
      <vt:lpstr>Advanced_Higher</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2025-08-20T08:47:04Z</dcterms:created>
  <dcterms:modified xsi:type="dcterms:W3CDTF">2025-08-20T08:47:10Z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