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W:\Candidate Attainment\tables\"/>
    </mc:Choice>
  </mc:AlternateContent>
  <xr:revisionPtr revIDLastSave="0" documentId="13_ncr:1_{375B1201-B382-42F4-8C54-C8979ED8E919}" xr6:coauthVersionLast="47" xr6:coauthVersionMax="47" xr10:uidLastSave="{00000000-0000-0000-0000-000000000000}"/>
  <bookViews>
    <workbookView xWindow="28680" yWindow="-120" windowWidth="29040" windowHeight="15720" xr2:uid="{00000000-000D-0000-FFFF-FFFF00000000}"/>
  </bookViews>
  <sheets>
    <sheet name="Contents" sheetId="1" r:id="rId1"/>
    <sheet name="Notes" sheetId="2" r:id="rId2"/>
    <sheet name="National_5" sheetId="3" r:id="rId3"/>
    <sheet name="Higher" sheetId="4" r:id="rId4"/>
    <sheet name="Advanced_Higher"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 i="5" l="1"/>
  <c r="A3" i="5"/>
  <c r="A15" i="4"/>
  <c r="A3" i="4"/>
  <c r="A15" i="3"/>
  <c r="A3" i="3"/>
  <c r="A13" i="2"/>
  <c r="B11" i="2"/>
  <c r="A6" i="1"/>
  <c r="A5" i="1"/>
  <c r="A4" i="1"/>
  <c r="A3" i="1"/>
</calcChain>
</file>

<file path=xl/sharedStrings.xml><?xml version="1.0" encoding="utf-8"?>
<sst xmlns="http://schemas.openxmlformats.org/spreadsheetml/2006/main" count="105" uniqueCount="48">
  <si>
    <t>Provisional Candidate Attainment at Qualification Level - Means 2026</t>
  </si>
  <si>
    <t>Provisional Candidate Attainment at Qualification Level - Means 2026 presents a summary of the average uptake and attainment per candidate for National 5, Higher and Advanced Higher.</t>
  </si>
  <si>
    <t>Reference: CEA26AV</t>
  </si>
  <si>
    <t>Release date: 18 August 2026</t>
  </si>
  <si>
    <t>Contact name: Chris Boulter</t>
  </si>
  <si>
    <t>Contact email: data.analytics@qualifications.gov.scot</t>
  </si>
  <si>
    <t>Notes accompanying this release</t>
  </si>
  <si>
    <t>This worksheet contains one table.</t>
  </si>
  <si>
    <t>Note number</t>
  </si>
  <si>
    <t>Note text</t>
  </si>
  <si>
    <t>[note 1]</t>
  </si>
  <si>
    <t>National 5, Higher and Advanced Higher statistics relate to information as of 22 July 2026 and are therefore provisional subject to appeals and other post certification procedures. These statistics report overall attainment for whole courses, which may contain multiple forms of assessment including examinations, coursework, and units (internally assessed units enabling learners to demonstrate acquisition of skills).</t>
  </si>
  <si>
    <t>[note 2]</t>
  </si>
  <si>
    <t>The number entered for and resulted may change after results day due to completion of post-certification procedures such as appeals and malpractice.</t>
  </si>
  <si>
    <t>[note 3]</t>
  </si>
  <si>
    <t>Candidates who are not recorded for any entries at a particular level, are not detailed in the data for that level — we only have statistical information on candidates who enter and are subsequently resulted for our qualifications. Candidates with no recorded activity in our statistical records do not feature in our statistical publications.</t>
  </si>
  <si>
    <t>[note 4]</t>
  </si>
  <si>
    <t>In some cases, the centre type categories used in these statistics result from the grouping of some related centre types. Education Authority - Secondary School and Education Authority - Special School are grouped as Education Authority. Independent - Secondary School and Independent - Special School are grouped as Independent. Further Education College is reported as FE College.</t>
  </si>
  <si>
    <t>[note 5]</t>
  </si>
  <si>
    <t>Attainment of any candidate that is not presented from either an Education Authority, Independent or FE College centre type will not feature in the centre type means to the low numbers of candidates in the remaining centre types, including training providers, voluntary sector organisations, HM Armed Forces, prisons and primary schools.</t>
  </si>
  <si>
    <t>[note 6]</t>
  </si>
  <si>
    <t>Attainment of any candidate that has not identified as Male or Female will not feature in the sex means due to the low numbers of candidates in the Not Known and Not Applicable categories.</t>
  </si>
  <si>
    <t>[note 7]</t>
  </si>
  <si>
    <t>Attainment of any candidate that is not in Stage 4, 5 or 6 will not feature in the stage means due to the low numbers of candidates in the junior phase taking National Qualifications.</t>
  </si>
  <si>
    <t>[note 8]</t>
  </si>
  <si>
    <t>[note 9]</t>
  </si>
  <si>
    <t>We want to make our publications as useful as possible. Please let our team know using data.analytics@qualifications.gov.scot about anything that has worked particularly well for you, that you’d like us to improve, or any suggestions for future developments.</t>
  </si>
  <si>
    <t>Table 1: Mean number of entries and attainment per candidate for National 5</t>
  </si>
  <si>
    <t>No shorthands are used in this table.</t>
  </si>
  <si>
    <t>Level</t>
  </si>
  <si>
    <t>Breakdown</t>
  </si>
  <si>
    <t>Mean Entries</t>
  </si>
  <si>
    <t>Mean A to C Attainment</t>
  </si>
  <si>
    <t>Mean A Attainment</t>
  </si>
  <si>
    <t>National 5</t>
  </si>
  <si>
    <t>Overall</t>
  </si>
  <si>
    <t>Independent</t>
  </si>
  <si>
    <t>Education Authority</t>
  </si>
  <si>
    <t>FE College</t>
  </si>
  <si>
    <t>Female</t>
  </si>
  <si>
    <t>Male</t>
  </si>
  <si>
    <t>Stage 4</t>
  </si>
  <si>
    <t>Stage 5</t>
  </si>
  <si>
    <t>Stage 6</t>
  </si>
  <si>
    <t>Table 2: Mean number of entries and attainment per candidate for Higher</t>
  </si>
  <si>
    <t>Higher</t>
  </si>
  <si>
    <t>Table 3: Mean number of entries and attainment per candidate for Advanced Higher</t>
  </si>
  <si>
    <t>Advanced Higher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</si>
</sst>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name val="Arial"/>
      <family val="2"/>
      <scheme val="minor"/>
    </font>
    <font>
      <u/>
      <sz val="12"/>
      <color theme="10"/>
      <name val="Arial"/>
      <family val="2"/>
    </font>
    <font>
      <b/>
      <sz val="12"/>
      <color rgb="FF000000"/>
      <name val="Arial"/>
      <family val="2"/>
    </font>
    <font>
      <b/>
      <sz val="15"/>
      <color theme="3"/>
      <name val="Arial"/>
      <family val="2"/>
    </font>
    <font>
      <b/>
      <sz val="15"/>
      <name val="Arial"/>
      <family val="2"/>
    </font>
  </fonts>
  <fills count="2">
    <fill>
      <patternFill patternType="none"/>
    </fill>
    <fill>
      <patternFill patternType="gray125"/>
    </fill>
  </fills>
  <borders count="3">
    <border>
      <left/>
      <right/>
      <top/>
      <bottom/>
      <diagonal/>
    </border>
    <border>
      <left/>
      <right/>
      <top/>
      <bottom style="thin">
        <color auto="1"/>
      </bottom>
      <diagonal/>
    </border>
    <border>
      <left/>
      <right/>
      <top/>
      <bottom style="thick">
        <color theme="4"/>
      </bottom>
      <diagonal/>
    </border>
  </borders>
  <cellStyleXfs count="2">
    <xf numFmtId="0" fontId="0" fillId="0" borderId="0"/>
    <xf numFmtId="0" fontId="3" fillId="0" borderId="2" applyNumberFormat="0" applyFill="0" applyAlignment="0" applyProtection="0"/>
  </cellStyleXfs>
  <cellXfs count="9">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horizontal="center"/>
    </xf>
    <xf numFmtId="0" fontId="0" fillId="0" borderId="0" xfId="0" applyAlignment="1">
      <alignment vertical="top"/>
    </xf>
    <xf numFmtId="0" fontId="0" fillId="0" borderId="0" xfId="0" applyAlignment="1">
      <alignment vertical="top" wrapText="1"/>
    </xf>
    <xf numFmtId="0" fontId="1" fillId="0" borderId="0" xfId="0" applyFont="1" applyAlignment="1">
      <alignment vertical="top" wrapText="1"/>
    </xf>
    <xf numFmtId="0" fontId="4" fillId="0" borderId="0" xfId="1" applyFont="1" applyBorder="1" applyAlignment="1">
      <alignment vertical="center"/>
    </xf>
    <xf numFmtId="4" fontId="0" fillId="0" borderId="0" xfId="0" applyNumberFormat="1"/>
  </cellXfs>
  <cellStyles count="2">
    <cellStyle name="Heading 1" xfId="1" builtinId="16"/>
    <cellStyle name="Normal" xfId="0" builtinId="0"/>
  </cellStyles>
  <dxfs count="9">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notes_accompanying_this_release" displayName="notes_accompanying_this_release" ref="A3:B12" totalsRowShown="0">
  <tableColumns count="2">
    <tableColumn id="1" xr3:uid="{00000000-0010-0000-0000-000001000000}" name="Note number"/>
    <tableColumn id="2" xr3:uid="{00000000-0010-0000-0000-000002000000}" name="Note text"/>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1_mean_number_of_entries_and_attainment_per_candidate_for_national_5" displayName="table_1_mean_number_of_entries_and_attainment_per_candidate_for_national_5" ref="A5:E14" totalsRowShown="0">
  <tableColumns count="5">
    <tableColumn id="1" xr3:uid="{00000000-0010-0000-0100-000001000000}" name="Level"/>
    <tableColumn id="2" xr3:uid="{00000000-0010-0000-0100-000002000000}" name="Breakdown"/>
    <tableColumn id="3" xr3:uid="{00000000-0010-0000-0100-000003000000}" name="Mean Entries" dataDxfId="8"/>
    <tableColumn id="4" xr3:uid="{00000000-0010-0000-0100-000004000000}" name="Mean A to C Attainment" dataDxfId="7"/>
    <tableColumn id="5" xr3:uid="{00000000-0010-0000-0100-000005000000}" name="Mean A Attainment" dataDxfId="6"/>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2_mean_number_of_entries_and_attainment_per_candidate_for_higher" displayName="table_2_mean_number_of_entries_and_attainment_per_candidate_for_higher" ref="A5:E14" totalsRowShown="0">
  <tableColumns count="5">
    <tableColumn id="1" xr3:uid="{00000000-0010-0000-0200-000001000000}" name="Level"/>
    <tableColumn id="2" xr3:uid="{00000000-0010-0000-0200-000002000000}" name="Breakdown"/>
    <tableColumn id="3" xr3:uid="{00000000-0010-0000-0200-000003000000}" name="Mean Entries" dataDxfId="5"/>
    <tableColumn id="4" xr3:uid="{00000000-0010-0000-0200-000004000000}" name="Mean A to C Attainment" dataDxfId="4"/>
    <tableColumn id="5" xr3:uid="{00000000-0010-0000-0200-000005000000}" name="Mean A Attainment" dataDxfId="3"/>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3_mean_number_of_entries_and_attainment_per_candidate_for_advanced_higher" displayName="table_3_mean_number_of_entries_and_attainment_per_candidate_for_advanced_higher" ref="A5:E14" totalsRowShown="0">
  <tableColumns count="5">
    <tableColumn id="1" xr3:uid="{00000000-0010-0000-0300-000001000000}" name="Level"/>
    <tableColumn id="2" xr3:uid="{00000000-0010-0000-0300-000002000000}" name="Breakdown"/>
    <tableColumn id="3" xr3:uid="{00000000-0010-0000-0300-000003000000}" name="Mean Entries" dataDxfId="2"/>
    <tableColumn id="4" xr3:uid="{00000000-0010-0000-0300-000004000000}" name="Mean A to C Attainment" dataDxfId="1"/>
    <tableColumn id="5" xr3:uid="{00000000-0010-0000-0300-000005000000}" name="Mean A Attainment" dataDxfId="0"/>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rial" panose="020B06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rial" panose="020B06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
  <sheetViews>
    <sheetView tabSelected="1" workbookViewId="0"/>
  </sheetViews>
  <sheetFormatPr defaultRowHeight="15" x14ac:dyDescent="0.2"/>
  <cols>
    <col min="1" max="1" width="71.5546875" bestFit="1" customWidth="1"/>
  </cols>
  <sheetData>
    <row r="1" spans="1:1" ht="30" customHeight="1" x14ac:dyDescent="0.2">
      <c r="A1" s="7" t="s">
        <v>0</v>
      </c>
    </row>
    <row r="2" spans="1:1" ht="45" x14ac:dyDescent="0.2">
      <c r="A2" s="1" t="s">
        <v>1</v>
      </c>
    </row>
    <row r="3" spans="1:1" ht="30" customHeight="1" x14ac:dyDescent="0.2">
      <c r="A3" s="2" t="str">
        <f>HYPERLINK("#'Notes'!A1", "Notes accompanying this release")</f>
        <v>Notes accompanying this release</v>
      </c>
    </row>
    <row r="4" spans="1:1" ht="30" customHeight="1" x14ac:dyDescent="0.2">
      <c r="A4" s="2" t="str">
        <f>HYPERLINK("#'National_5'!A1", "Table 1: Mean number of entries and attainment per candidate for National 5")</f>
        <v>Table 1: Mean number of entries and attainment per candidate for National 5</v>
      </c>
    </row>
    <row r="5" spans="1:1" x14ac:dyDescent="0.2">
      <c r="A5" s="2" t="str">
        <f>HYPERLINK("#'Higher'!A1", "Table 2: Mean number of entries and attainment per candidate for Higher")</f>
        <v>Table 2: Mean number of entries and attainment per candidate for Higher</v>
      </c>
    </row>
    <row r="6" spans="1:1" x14ac:dyDescent="0.2">
      <c r="A6" s="2" t="str">
        <f>HYPERLINK("#'Advanced_Higher'!A1", "Table 3: Mean number of entries and attainment per candidate for Advanced Higher")</f>
        <v>Table 3: Mean number of entries and attainment per candidate for Advanced Higher</v>
      </c>
    </row>
    <row r="7" spans="1:1" ht="30" customHeight="1" x14ac:dyDescent="0.2">
      <c r="A7" t="s">
        <v>2</v>
      </c>
    </row>
    <row r="8" spans="1:1" x14ac:dyDescent="0.2">
      <c r="A8" t="s">
        <v>3</v>
      </c>
    </row>
    <row r="9" spans="1:1" x14ac:dyDescent="0.2">
      <c r="A9" t="s">
        <v>4</v>
      </c>
    </row>
    <row r="10" spans="1:1" x14ac:dyDescent="0.2">
      <c r="A10" t="s">
        <v>5</v>
      </c>
    </row>
  </sheetData>
  <printOptions gridLines="1"/>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3"/>
  <sheetViews>
    <sheetView workbookViewId="0"/>
  </sheetViews>
  <sheetFormatPr defaultRowHeight="15" x14ac:dyDescent="0.2"/>
  <cols>
    <col min="1" max="1" width="13.5546875" bestFit="1" customWidth="1"/>
    <col min="2" max="2" width="95.5546875" bestFit="1" customWidth="1"/>
  </cols>
  <sheetData>
    <row r="1" spans="1:2" ht="30" customHeight="1" x14ac:dyDescent="0.2">
      <c r="A1" s="7" t="s">
        <v>6</v>
      </c>
    </row>
    <row r="2" spans="1:2" x14ac:dyDescent="0.2">
      <c r="A2" t="s">
        <v>7</v>
      </c>
    </row>
    <row r="3" spans="1:2" ht="15.75" x14ac:dyDescent="0.25">
      <c r="A3" s="3" t="s">
        <v>8</v>
      </c>
      <c r="B3" s="3" t="s">
        <v>9</v>
      </c>
    </row>
    <row r="4" spans="1:2" ht="60" x14ac:dyDescent="0.2">
      <c r="A4" s="4" t="s">
        <v>10</v>
      </c>
      <c r="B4" s="5" t="s">
        <v>11</v>
      </c>
    </row>
    <row r="5" spans="1:2" ht="30" x14ac:dyDescent="0.2">
      <c r="A5" s="4" t="s">
        <v>12</v>
      </c>
      <c r="B5" s="5" t="s">
        <v>13</v>
      </c>
    </row>
    <row r="6" spans="1:2" ht="45" x14ac:dyDescent="0.2">
      <c r="A6" s="4" t="s">
        <v>14</v>
      </c>
      <c r="B6" s="5" t="s">
        <v>15</v>
      </c>
    </row>
    <row r="7" spans="1:2" ht="60" x14ac:dyDescent="0.2">
      <c r="A7" s="4" t="s">
        <v>16</v>
      </c>
      <c r="B7" s="5" t="s">
        <v>17</v>
      </c>
    </row>
    <row r="8" spans="1:2" ht="45" x14ac:dyDescent="0.2">
      <c r="A8" s="4" t="s">
        <v>18</v>
      </c>
      <c r="B8" s="5" t="s">
        <v>19</v>
      </c>
    </row>
    <row r="9" spans="1:2" ht="30" x14ac:dyDescent="0.2">
      <c r="A9" s="4" t="s">
        <v>20</v>
      </c>
      <c r="B9" s="5" t="s">
        <v>21</v>
      </c>
    </row>
    <row r="10" spans="1:2" ht="30" x14ac:dyDescent="0.2">
      <c r="A10" s="4" t="s">
        <v>22</v>
      </c>
      <c r="B10" s="5" t="s">
        <v>23</v>
      </c>
    </row>
    <row r="11" spans="1:2" x14ac:dyDescent="0.2">
      <c r="A11" s="4" t="s">
        <v>24</v>
      </c>
      <c r="B11" s="6" t="str">
        <f>HYPERLINK("https://www.sqa.org.uk/sqa/114687.html", "Refer to the background information document for additional information relating to awarding approaches.")</f>
        <v>Refer to the background information document for additional information relating to awarding approaches.</v>
      </c>
    </row>
    <row r="12" spans="1:2" ht="45" x14ac:dyDescent="0.2">
      <c r="A12" s="4" t="s">
        <v>25</v>
      </c>
      <c r="B12" s="5" t="s">
        <v>26</v>
      </c>
    </row>
    <row r="13" spans="1:2" ht="30" customHeight="1" x14ac:dyDescent="0.2">
      <c r="A1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5"/>
  <sheetViews>
    <sheetView workbookViewId="0"/>
  </sheetViews>
  <sheetFormatPr defaultRowHeight="15" x14ac:dyDescent="0.2"/>
  <cols>
    <col min="1" max="1" width="11.5546875" bestFit="1" customWidth="1"/>
    <col min="2" max="2" width="20.5546875" bestFit="1" customWidth="1"/>
    <col min="3" max="3" width="13.5546875" bestFit="1" customWidth="1"/>
    <col min="4" max="4" width="23.5546875" bestFit="1" customWidth="1"/>
    <col min="5" max="5" width="18.5546875" bestFit="1" customWidth="1"/>
  </cols>
  <sheetData>
    <row r="1" spans="1:5" ht="30" customHeight="1" x14ac:dyDescent="0.2">
      <c r="A1" s="7" t="s">
        <v>27</v>
      </c>
    </row>
    <row r="2" spans="1:5" x14ac:dyDescent="0.2">
      <c r="A2" t="s">
        <v>7</v>
      </c>
    </row>
    <row r="3" spans="1:5" x14ac:dyDescent="0.2">
      <c r="A3" s="2" t="str">
        <f>HYPERLINK("#'Notes'!A1", "Users are advised to review the notes contained in the 'Notes' worksheet.")</f>
        <v>Users are advised to review the notes contained in the 'Notes' worksheet.</v>
      </c>
    </row>
    <row r="4" spans="1:5" x14ac:dyDescent="0.2">
      <c r="A4" t="s">
        <v>28</v>
      </c>
    </row>
    <row r="5" spans="1:5" ht="15.75" x14ac:dyDescent="0.25">
      <c r="A5" s="3" t="s">
        <v>29</v>
      </c>
      <c r="B5" s="3" t="s">
        <v>30</v>
      </c>
      <c r="C5" s="3" t="s">
        <v>31</v>
      </c>
      <c r="D5" s="3" t="s">
        <v>32</v>
      </c>
      <c r="E5" s="3" t="s">
        <v>33</v>
      </c>
    </row>
    <row r="6" spans="1:5" x14ac:dyDescent="0.2">
      <c r="A6" t="s">
        <v>34</v>
      </c>
      <c r="B6" t="s">
        <v>35</v>
      </c>
      <c r="C6" s="8">
        <v>4.1100000000000003</v>
      </c>
      <c r="D6" s="8">
        <v>3.25</v>
      </c>
      <c r="E6" s="8">
        <v>1.65</v>
      </c>
    </row>
    <row r="7" spans="1:5" x14ac:dyDescent="0.2">
      <c r="A7" t="s">
        <v>34</v>
      </c>
      <c r="B7" t="s">
        <v>36</v>
      </c>
      <c r="C7" s="8">
        <v>5.95</v>
      </c>
      <c r="D7" s="8">
        <v>5.61</v>
      </c>
      <c r="E7" s="8">
        <v>4.29</v>
      </c>
    </row>
    <row r="8" spans="1:5" x14ac:dyDescent="0.2">
      <c r="A8" t="s">
        <v>34</v>
      </c>
      <c r="B8" t="s">
        <v>37</v>
      </c>
      <c r="C8" s="8">
        <v>4.0999999999999996</v>
      </c>
      <c r="D8" s="8">
        <v>3.21</v>
      </c>
      <c r="E8" s="8">
        <v>1.57</v>
      </c>
    </row>
    <row r="9" spans="1:5" x14ac:dyDescent="0.2">
      <c r="A9" t="s">
        <v>34</v>
      </c>
      <c r="B9" t="s">
        <v>38</v>
      </c>
      <c r="C9" s="8">
        <v>1.08</v>
      </c>
      <c r="D9" s="8">
        <v>0.75</v>
      </c>
      <c r="E9" s="8">
        <v>0.34</v>
      </c>
    </row>
    <row r="10" spans="1:5" x14ac:dyDescent="0.2">
      <c r="A10" t="s">
        <v>34</v>
      </c>
      <c r="B10" t="s">
        <v>39</v>
      </c>
      <c r="C10" s="8">
        <v>4.16</v>
      </c>
      <c r="D10" s="8">
        <v>3.37</v>
      </c>
      <c r="E10" s="8">
        <v>1.86</v>
      </c>
    </row>
    <row r="11" spans="1:5" x14ac:dyDescent="0.2">
      <c r="A11" t="s">
        <v>34</v>
      </c>
      <c r="B11" t="s">
        <v>40</v>
      </c>
      <c r="C11" s="8">
        <v>4.0599999999999996</v>
      </c>
      <c r="D11" s="8">
        <v>3.14</v>
      </c>
      <c r="E11" s="8">
        <v>1.46</v>
      </c>
    </row>
    <row r="12" spans="1:5" x14ac:dyDescent="0.2">
      <c r="A12" t="s">
        <v>34</v>
      </c>
      <c r="B12" t="s">
        <v>41</v>
      </c>
      <c r="C12" s="8">
        <v>5.6</v>
      </c>
      <c r="D12" s="8">
        <v>4.6100000000000003</v>
      </c>
      <c r="E12" s="8">
        <v>2.44</v>
      </c>
    </row>
    <row r="13" spans="1:5" x14ac:dyDescent="0.2">
      <c r="A13" t="s">
        <v>34</v>
      </c>
      <c r="B13" t="s">
        <v>42</v>
      </c>
      <c r="C13" s="8">
        <v>1.76</v>
      </c>
      <c r="D13" s="8">
        <v>1.04</v>
      </c>
      <c r="E13" s="8">
        <v>0.28000000000000003</v>
      </c>
    </row>
    <row r="14" spans="1:5" x14ac:dyDescent="0.2">
      <c r="A14" t="s">
        <v>34</v>
      </c>
      <c r="B14" t="s">
        <v>43</v>
      </c>
      <c r="C14" s="8">
        <v>1.38</v>
      </c>
      <c r="D14" s="8">
        <v>0.78</v>
      </c>
      <c r="E14" s="8">
        <v>0.26</v>
      </c>
    </row>
    <row r="15" spans="1:5" ht="30" customHeight="1" x14ac:dyDescent="0.2">
      <c r="A1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5"/>
  <sheetViews>
    <sheetView workbookViewId="0"/>
  </sheetViews>
  <sheetFormatPr defaultRowHeight="15" x14ac:dyDescent="0.2"/>
  <cols>
    <col min="1" max="1" width="7.5546875" bestFit="1" customWidth="1"/>
    <col min="2" max="2" width="20.5546875" bestFit="1" customWidth="1"/>
    <col min="3" max="3" width="13.5546875" bestFit="1" customWidth="1"/>
    <col min="4" max="4" width="23.5546875" bestFit="1" customWidth="1"/>
    <col min="5" max="5" width="18.5546875" bestFit="1" customWidth="1"/>
  </cols>
  <sheetData>
    <row r="1" spans="1:5" ht="30" customHeight="1" x14ac:dyDescent="0.2">
      <c r="A1" s="7" t="s">
        <v>44</v>
      </c>
    </row>
    <row r="2" spans="1:5" x14ac:dyDescent="0.2">
      <c r="A2" t="s">
        <v>7</v>
      </c>
    </row>
    <row r="3" spans="1:5" x14ac:dyDescent="0.2">
      <c r="A3" s="2" t="str">
        <f>HYPERLINK("#'Notes'!A1", "Users are advised to review the notes contained in the 'Notes' worksheet.")</f>
        <v>Users are advised to review the notes contained in the 'Notes' worksheet.</v>
      </c>
    </row>
    <row r="4" spans="1:5" x14ac:dyDescent="0.2">
      <c r="A4" t="s">
        <v>28</v>
      </c>
    </row>
    <row r="5" spans="1:5" ht="15.75" x14ac:dyDescent="0.25">
      <c r="A5" s="3" t="s">
        <v>29</v>
      </c>
      <c r="B5" s="3" t="s">
        <v>30</v>
      </c>
      <c r="C5" s="3" t="s">
        <v>31</v>
      </c>
      <c r="D5" s="3" t="s">
        <v>32</v>
      </c>
      <c r="E5" s="3" t="s">
        <v>33</v>
      </c>
    </row>
    <row r="6" spans="1:5" x14ac:dyDescent="0.2">
      <c r="A6" t="s">
        <v>45</v>
      </c>
      <c r="B6" t="s">
        <v>35</v>
      </c>
      <c r="C6" s="8">
        <v>3.03</v>
      </c>
      <c r="D6" s="8">
        <v>2.3199999999999998</v>
      </c>
      <c r="E6" s="8">
        <v>0.94</v>
      </c>
    </row>
    <row r="7" spans="1:5" x14ac:dyDescent="0.2">
      <c r="A7" t="s">
        <v>45</v>
      </c>
      <c r="B7" t="s">
        <v>36</v>
      </c>
      <c r="C7" s="8">
        <v>3.65</v>
      </c>
      <c r="D7" s="8">
        <v>3.37</v>
      </c>
      <c r="E7" s="8">
        <v>2.17</v>
      </c>
    </row>
    <row r="8" spans="1:5" x14ac:dyDescent="0.2">
      <c r="A8" t="s">
        <v>45</v>
      </c>
      <c r="B8" t="s">
        <v>37</v>
      </c>
      <c r="C8" s="8">
        <v>3.01</v>
      </c>
      <c r="D8" s="8">
        <v>2.2799999999999998</v>
      </c>
      <c r="E8" s="8">
        <v>0.87</v>
      </c>
    </row>
    <row r="9" spans="1:5" x14ac:dyDescent="0.2">
      <c r="A9" t="s">
        <v>45</v>
      </c>
      <c r="B9" t="s">
        <v>38</v>
      </c>
      <c r="C9" s="8">
        <v>1.1399999999999999</v>
      </c>
      <c r="D9" s="8">
        <v>0.75</v>
      </c>
      <c r="E9" s="8">
        <v>0.3</v>
      </c>
    </row>
    <row r="10" spans="1:5" x14ac:dyDescent="0.2">
      <c r="A10" t="s">
        <v>45</v>
      </c>
      <c r="B10" t="s">
        <v>39</v>
      </c>
      <c r="C10" s="8">
        <v>3.06</v>
      </c>
      <c r="D10" s="8">
        <v>2.42</v>
      </c>
      <c r="E10" s="8">
        <v>1.04</v>
      </c>
    </row>
    <row r="11" spans="1:5" x14ac:dyDescent="0.2">
      <c r="A11" t="s">
        <v>45</v>
      </c>
      <c r="B11" t="s">
        <v>40</v>
      </c>
      <c r="C11" s="8">
        <v>3</v>
      </c>
      <c r="D11" s="8">
        <v>2.2200000000000002</v>
      </c>
      <c r="E11" s="8">
        <v>0.82</v>
      </c>
    </row>
    <row r="12" spans="1:5" x14ac:dyDescent="0.2">
      <c r="A12" t="s">
        <v>45</v>
      </c>
      <c r="B12" t="s">
        <v>41</v>
      </c>
      <c r="C12" s="8">
        <v>1.42</v>
      </c>
      <c r="D12" s="8">
        <v>1.33</v>
      </c>
      <c r="E12" s="8">
        <v>0.88</v>
      </c>
    </row>
    <row r="13" spans="1:5" x14ac:dyDescent="0.2">
      <c r="A13" t="s">
        <v>45</v>
      </c>
      <c r="B13" t="s">
        <v>42</v>
      </c>
      <c r="C13" s="8">
        <v>3.72</v>
      </c>
      <c r="D13" s="8">
        <v>2.97</v>
      </c>
      <c r="E13" s="8">
        <v>1.27</v>
      </c>
    </row>
    <row r="14" spans="1:5" x14ac:dyDescent="0.2">
      <c r="A14" t="s">
        <v>45</v>
      </c>
      <c r="B14" t="s">
        <v>43</v>
      </c>
      <c r="C14" s="8">
        <v>2.11</v>
      </c>
      <c r="D14" s="8">
        <v>1.45</v>
      </c>
      <c r="E14" s="8">
        <v>0.45</v>
      </c>
    </row>
    <row r="15" spans="1:5" ht="30" customHeight="1" x14ac:dyDescent="0.2">
      <c r="A1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5"/>
  <sheetViews>
    <sheetView workbookViewId="0"/>
  </sheetViews>
  <sheetFormatPr defaultRowHeight="15" x14ac:dyDescent="0.2"/>
  <cols>
    <col min="1" max="1" width="16.5546875" bestFit="1" customWidth="1"/>
    <col min="2" max="2" width="20.5546875" bestFit="1" customWidth="1"/>
    <col min="3" max="3" width="13.5546875" bestFit="1" customWidth="1"/>
    <col min="4" max="4" width="23.5546875" bestFit="1" customWidth="1"/>
    <col min="5" max="5" width="18.5546875" bestFit="1" customWidth="1"/>
  </cols>
  <sheetData>
    <row r="1" spans="1:5" ht="30" customHeight="1" x14ac:dyDescent="0.2">
      <c r="A1" s="7" t="s">
        <v>46</v>
      </c>
    </row>
    <row r="2" spans="1:5" x14ac:dyDescent="0.2">
      <c r="A2" t="s">
        <v>7</v>
      </c>
    </row>
    <row r="3" spans="1:5" x14ac:dyDescent="0.2">
      <c r="A3" s="2" t="str">
        <f>HYPERLINK("#'Notes'!A1", "Users are advised to review the notes contained in the 'Notes' worksheet.")</f>
        <v>Users are advised to review the notes contained in the 'Notes' worksheet.</v>
      </c>
    </row>
    <row r="4" spans="1:5" x14ac:dyDescent="0.2">
      <c r="A4" t="s">
        <v>28</v>
      </c>
    </row>
    <row r="5" spans="1:5" ht="15.75" x14ac:dyDescent="0.25">
      <c r="A5" s="3" t="s">
        <v>29</v>
      </c>
      <c r="B5" s="3" t="s">
        <v>30</v>
      </c>
      <c r="C5" s="3" t="s">
        <v>31</v>
      </c>
      <c r="D5" s="3" t="s">
        <v>32</v>
      </c>
      <c r="E5" s="3" t="s">
        <v>33</v>
      </c>
    </row>
    <row r="6" spans="1:5" x14ac:dyDescent="0.2">
      <c r="A6" t="s">
        <v>47</v>
      </c>
      <c r="B6" t="s">
        <v>35</v>
      </c>
      <c r="C6" s="8">
        <v>1.72</v>
      </c>
      <c r="D6" s="8">
        <v>1.33</v>
      </c>
      <c r="E6" s="8">
        <v>0.53</v>
      </c>
    </row>
    <row r="7" spans="1:5" x14ac:dyDescent="0.2">
      <c r="A7" t="s">
        <v>47</v>
      </c>
      <c r="B7" t="s">
        <v>36</v>
      </c>
      <c r="C7" s="8">
        <v>2.2400000000000002</v>
      </c>
      <c r="D7" s="8">
        <v>2.06</v>
      </c>
      <c r="E7" s="8">
        <v>1.22</v>
      </c>
    </row>
    <row r="8" spans="1:5" x14ac:dyDescent="0.2">
      <c r="A8" t="s">
        <v>47</v>
      </c>
      <c r="B8" t="s">
        <v>37</v>
      </c>
      <c r="C8" s="8">
        <v>1.64</v>
      </c>
      <c r="D8" s="8">
        <v>1.23</v>
      </c>
      <c r="E8" s="8">
        <v>0.44</v>
      </c>
    </row>
    <row r="9" spans="1:5" x14ac:dyDescent="0.2">
      <c r="A9" t="s">
        <v>47</v>
      </c>
      <c r="B9" t="s">
        <v>38</v>
      </c>
      <c r="C9" s="8">
        <v>1.03</v>
      </c>
      <c r="D9" s="8">
        <v>0.86</v>
      </c>
      <c r="E9" s="8">
        <v>0.57999999999999996</v>
      </c>
    </row>
    <row r="10" spans="1:5" x14ac:dyDescent="0.2">
      <c r="A10" t="s">
        <v>47</v>
      </c>
      <c r="B10" t="s">
        <v>39</v>
      </c>
      <c r="C10" s="8">
        <v>1.69</v>
      </c>
      <c r="D10" s="8">
        <v>1.36</v>
      </c>
      <c r="E10" s="8">
        <v>0.53</v>
      </c>
    </row>
    <row r="11" spans="1:5" x14ac:dyDescent="0.2">
      <c r="A11" t="s">
        <v>47</v>
      </c>
      <c r="B11" t="s">
        <v>40</v>
      </c>
      <c r="C11" s="8">
        <v>1.75</v>
      </c>
      <c r="D11" s="8">
        <v>1.29</v>
      </c>
      <c r="E11" s="8">
        <v>0.53</v>
      </c>
    </row>
    <row r="12" spans="1:5" x14ac:dyDescent="0.2">
      <c r="A12" t="s">
        <v>47</v>
      </c>
      <c r="B12" t="s">
        <v>41</v>
      </c>
      <c r="C12" s="8">
        <v>1.71</v>
      </c>
      <c r="D12" s="8">
        <v>1.31</v>
      </c>
      <c r="E12" s="8">
        <v>0.76</v>
      </c>
    </row>
    <row r="13" spans="1:5" x14ac:dyDescent="0.2">
      <c r="A13" t="s">
        <v>47</v>
      </c>
      <c r="B13" t="s">
        <v>42</v>
      </c>
      <c r="C13" s="8">
        <v>1.21</v>
      </c>
      <c r="D13" s="8">
        <v>1.1299999999999999</v>
      </c>
      <c r="E13" s="8">
        <v>0.64</v>
      </c>
    </row>
    <row r="14" spans="1:5" x14ac:dyDescent="0.2">
      <c r="A14" t="s">
        <v>47</v>
      </c>
      <c r="B14" t="s">
        <v>43</v>
      </c>
      <c r="C14" s="8">
        <v>1.72</v>
      </c>
      <c r="D14" s="8">
        <v>1.32</v>
      </c>
      <c r="E14" s="8">
        <v>0.51</v>
      </c>
    </row>
    <row r="15" spans="1:5" ht="30" customHeight="1" x14ac:dyDescent="0.2">
      <c r="A1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Contents</vt:lpstr>
      <vt:lpstr>Notes</vt:lpstr>
      <vt:lpstr>National_5</vt:lpstr>
      <vt:lpstr>Higher</vt:lpstr>
      <vt:lpstr>Advanced_Higher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Provisional Candidate Attainment at Qualification Level - Means 2026</dc:title>
  <dc:creator>Qualifications Scotland</dc:creator>
  <dcterms:created xsi:type="dcterms:W3CDTF">2026-08-10T06:55:05Z</dcterms:created>
  <dcterms:modified xsi:type="dcterms:W3CDTF">2026-08-10T11:03:45Z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