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W:\Candidate Attainment\tables\"/>
    </mc:Choice>
  </mc:AlternateContent>
  <xr:revisionPtr revIDLastSave="0" documentId="13_ncr:1_{F8438646-9F85-4EB6-B26F-CDE263D0DBFC}" xr6:coauthVersionLast="47" xr6:coauthVersionMax="47" xr10:uidLastSave="{00000000-0000-0000-0000-000000000000}"/>
  <bookViews>
    <workbookView xWindow="28680" yWindow="-120" windowWidth="29040" windowHeight="1572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8" l="1"/>
  <c r="A3" i="8"/>
  <c r="A15" i="7"/>
  <c r="A3" i="7"/>
  <c r="A18" i="6"/>
  <c r="A3" i="6"/>
  <c r="A16" i="5"/>
  <c r="A3" i="5"/>
  <c r="A16" i="4"/>
  <c r="A3" i="4"/>
  <c r="A15" i="3"/>
  <c r="A3" i="3"/>
  <c r="A17" i="2"/>
  <c r="B15" i="2"/>
  <c r="B14" i="2"/>
  <c r="A9" i="1"/>
  <c r="A8" i="1"/>
  <c r="A7" i="1"/>
  <c r="A6" i="1"/>
  <c r="A5" i="1"/>
  <c r="A4" i="1"/>
  <c r="A3" i="1"/>
</calcChain>
</file>

<file path=xl/sharedStrings.xml><?xml version="1.0" encoding="utf-8"?>
<sst xmlns="http://schemas.openxmlformats.org/spreadsheetml/2006/main" count="119" uniqueCount="55">
  <si>
    <t>Provisional Candidate Attainment at Qualification Level 2026 - Female</t>
  </si>
  <si>
    <t>Provisional Candidate Attainment at Qualification Level 2026 - Female presents a summary of National Course entries and attainment for female candidates only.</t>
  </si>
  <si>
    <t>Reference: CEA26F</t>
  </si>
  <si>
    <t>Release date: 18 August 2026</t>
  </si>
  <si>
    <t>Contact name: Chris Boulter</t>
  </si>
  <si>
    <t>Contact email: data.analytics@qualifications.gov.scot</t>
  </si>
  <si>
    <t>Notes accompanying this release</t>
  </si>
  <si>
    <t>This worksheet contains one table.</t>
  </si>
  <si>
    <t>Note number</t>
  </si>
  <si>
    <t>Note text</t>
  </si>
  <si>
    <t>[note 1]</t>
  </si>
  <si>
    <t>Values between one and four inclusive have been suppressed to protect against the risk of disclosure of personal information. Thereafter, all subsequent values are rounded to the nearest five. All percentage values for a course have been suppressed where values between one and four inclusive have been suppressed. Cells containing suppressed values are marked up with the shorthand [c]. The shorthand [z] denotes not applicable.</t>
  </si>
  <si>
    <t>[note 2]</t>
  </si>
  <si>
    <t>Percentages are calculated using figures prior to rounding. Percentages with a value greater than zero and less than 0.05% are marked up with the shorthand [low].</t>
  </si>
  <si>
    <t>[note 3]</t>
  </si>
  <si>
    <t>Total values of rows or columns are calculated using figures prior to rounding; the sum of rounded figures may differ from the total reported.</t>
  </si>
  <si>
    <t>[note 4]</t>
  </si>
  <si>
    <t>National Course (National 2 to National 5, Higher and Advanced Higher)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</si>
  <si>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5]</t>
  </si>
  <si>
    <t>National 2 and National 3 Courses are a flexible provision. Candidates may complete the courses over more than one academic year. The results are not directly comparable with other courses because of this flexibility.</t>
  </si>
  <si>
    <t>[note 6]</t>
  </si>
  <si>
    <t>The number entered for and resulted may change after results day due to completion of post-certification procedures such as appeals and malpractice.</t>
  </si>
  <si>
    <t>[note 7]</t>
  </si>
  <si>
    <t>Candidates may be entered for a number of qualifications at a given level and achieve a varying attainment within those qualifications. For example, a candidate with 5 entries at National 5 within a single year may obtain up to 5 A to C grades, meaning they will appear in the 5 row for entries but anywhere from 0 to 5 achieved A to C grades. Please see the example workbook for a worked example.</t>
  </si>
  <si>
    <t>[note 8]</t>
  </si>
  <si>
    <t>Candidates may be entered for a number of qualifications across levels and achieve varying attainment within those qualifications. For example, a candidate with 3 entries at Higher level and 2 entries at National 5 level within a single year may obtain 3 or less A to C Higher grades, and 2 or less A to C National 5 grades, meaning this candidate would appear in both Higher and National 5 tables. Please see the example workbook for a worked example.</t>
  </si>
  <si>
    <t>[note 9]</t>
  </si>
  <si>
    <t>Candidates who are not recorded for any entries at a particular level, are not detailed in the data for that level — we only have statistical information on candidates who enter and are subsequently resulted for our qualifications. This means our statistical data is not suitable for calculating measures such as ‘the proportion of candidates in Scotland who obtain at least one Higher’. Candidates with no recorded activity in our statistical records do not feature in our statistical publications.</t>
  </si>
  <si>
    <t>[note 10]</t>
  </si>
  <si>
    <t>Attainment of any candidate that has not identified as Male or Female will not feature in the published sex tables due to the low numbers of candidates in the Not Known and Not Applicable categories.</t>
  </si>
  <si>
    <t>[note 11]</t>
  </si>
  <si>
    <t>[note 12]</t>
  </si>
  <si>
    <t>[note 13]</t>
  </si>
  <si>
    <t>We want to make our publications as useful as possible. Please let our team know using data.analytics@qualifications.gov.scot about anything that has worked particularly well for you, that you’d like us to improve, or any suggestions for future developments.</t>
  </si>
  <si>
    <t>Table 1: National 2</t>
  </si>
  <si>
    <t>Some shorthand is used in this table, [c] where a value is suppressed to protect against the risk of disclosure of personal information.</t>
  </si>
  <si>
    <t>Number of Courses</t>
  </si>
  <si>
    <t>Candidates Passing</t>
  </si>
  <si>
    <t>[c]</t>
  </si>
  <si>
    <t>Table 2: National 3</t>
  </si>
  <si>
    <t>Table 3: National 4</t>
  </si>
  <si>
    <t>Table 4: National 5</t>
  </si>
  <si>
    <t>Some shorthand is used in this table, [c] where a value is suppressed to protect against the risk of disclosure of personal information, [z] for not applicable and [low] for a value less than 0.05%.</t>
  </si>
  <si>
    <t>Candidates</t>
  </si>
  <si>
    <t>Candidates Percentage</t>
  </si>
  <si>
    <t>Candidates A to C</t>
  </si>
  <si>
    <t>Candidates A to C Percentage</t>
  </si>
  <si>
    <t>Candidates A</t>
  </si>
  <si>
    <t>Candidates A Percentage</t>
  </si>
  <si>
    <t>Candidates Upper A</t>
  </si>
  <si>
    <t>Candidates Upper A Percentage</t>
  </si>
  <si>
    <t>[z]</t>
  </si>
  <si>
    <t>[low]</t>
  </si>
  <si>
    <t>Table 5: Higher</t>
  </si>
  <si>
    <t>Table 6: Advanced Higher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</si>
</sst>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amily val="2"/>
    </font>
    <font>
      <b/>
      <sz val="12"/>
      <color rgb="FF000000"/>
      <name val="Arial"/>
      <family val="2"/>
    </font>
    <font>
      <b/>
      <sz val="15"/>
      <color theme="3"/>
      <name val="Arial"/>
      <family val="2"/>
    </font>
    <font>
      <b/>
      <sz val="15"/>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164" fontId="0" fillId="0" borderId="0" xfId="0" applyNumberFormat="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national_2" displayName="table_1_national_2" ref="A5:B14" totalsRowShown="0">
  <tableColumns count="2">
    <tableColumn id="1" xr3:uid="{00000000-0010-0000-0100-000001000000}" name="Number of Courses"/>
    <tableColumn id="2" xr3:uid="{00000000-0010-0000-0100-000002000000}" name="Candidates Passing"/>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national_3" displayName="table_2_national_3" ref="A5:B15" totalsRowShown="0">
  <tableColumns count="2">
    <tableColumn id="1" xr3:uid="{00000000-0010-0000-0200-000001000000}" name="Number of Courses"/>
    <tableColumn id="2" xr3:uid="{00000000-0010-0000-0200-000002000000}" name="Candidates Passing"/>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national_4" displayName="table_3_national_4" ref="A5:B15" totalsRowShown="0">
  <tableColumns count="2">
    <tableColumn id="1" xr3:uid="{00000000-0010-0000-0300-000001000000}" name="Number of Courses"/>
    <tableColumn id="2" xr3:uid="{00000000-0010-0000-0300-000002000000}" name="Candidates Passing"/>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national_5" displayName="table_4_national_5" ref="A5:I17" totalsRowShown="0">
  <tableColumns count="9">
    <tableColumn id="1" xr3:uid="{00000000-0010-0000-0400-000001000000}" name="Number of Courses"/>
    <tableColumn id="2" xr3:uid="{00000000-0010-0000-0400-000002000000}" name="Candidates"/>
    <tableColumn id="3" xr3:uid="{00000000-0010-0000-0400-000003000000}" name="Candidates Percentage"/>
    <tableColumn id="4" xr3:uid="{00000000-0010-0000-0400-000004000000}" name="Candidates A to C"/>
    <tableColumn id="5" xr3:uid="{00000000-0010-0000-0400-000005000000}" name="Candidates A to C Percentage"/>
    <tableColumn id="6" xr3:uid="{00000000-0010-0000-0400-000006000000}" name="Candidates A"/>
    <tableColumn id="7" xr3:uid="{00000000-0010-0000-0400-000007000000}" name="Candidates A Percentage"/>
    <tableColumn id="8" xr3:uid="{00000000-0010-0000-0400-000008000000}" name="Candidates Upper A"/>
    <tableColumn id="9" xr3:uid="{00000000-0010-0000-0400-000009000000}" name="Candidates Upper A Percentag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higher" displayName="table_5_higher" ref="A5:I14" totalsRowShown="0">
  <tableColumns count="9">
    <tableColumn id="1" xr3:uid="{00000000-0010-0000-0500-000001000000}" name="Number of Courses"/>
    <tableColumn id="2" xr3:uid="{00000000-0010-0000-0500-000002000000}" name="Candidates"/>
    <tableColumn id="3" xr3:uid="{00000000-0010-0000-0500-000003000000}" name="Candidates Percentage"/>
    <tableColumn id="4" xr3:uid="{00000000-0010-0000-0500-000004000000}" name="Candidates A to C"/>
    <tableColumn id="5" xr3:uid="{00000000-0010-0000-0500-000005000000}" name="Candidates A to C Percentage"/>
    <tableColumn id="6" xr3:uid="{00000000-0010-0000-0500-000006000000}" name="Candidates A"/>
    <tableColumn id="7" xr3:uid="{00000000-0010-0000-0500-000007000000}" name="Candidates A Percentage"/>
    <tableColumn id="8" xr3:uid="{00000000-0010-0000-0500-000008000000}" name="Candidates Upper A"/>
    <tableColumn id="9" xr3:uid="{00000000-0010-0000-0500-000009000000}" name="Candidates Upper A Percentag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advanced_higher" displayName="table_6_advanced_higher" ref="A5:I15" totalsRowShown="0">
  <tableColumns count="9">
    <tableColumn id="1" xr3:uid="{00000000-0010-0000-0600-000001000000}" name="Number of Courses"/>
    <tableColumn id="2" xr3:uid="{00000000-0010-0000-0600-000002000000}" name="Candidates"/>
    <tableColumn id="3" xr3:uid="{00000000-0010-0000-0600-000003000000}" name="Candidates Percentage"/>
    <tableColumn id="4" xr3:uid="{00000000-0010-0000-0600-000004000000}" name="Candidates A to C"/>
    <tableColumn id="5" xr3:uid="{00000000-0010-0000-0600-000005000000}" name="Candidates A to C Percentage"/>
    <tableColumn id="6" xr3:uid="{00000000-0010-0000-0600-000006000000}" name="Candidates A"/>
    <tableColumn id="7" xr3:uid="{00000000-0010-0000-0600-000007000000}" name="Candidates A Percentage"/>
    <tableColumn id="8" xr3:uid="{00000000-0010-0000-0600-000008000000}" name="Candidates Upper A"/>
    <tableColumn id="9" xr3:uid="{00000000-0010-0000-0600-000009000000}" name="Candidates Upper A Percentag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heetViews>
  <sheetFormatPr defaultRowHeight="15" x14ac:dyDescent="0.2"/>
  <cols>
    <col min="1" max="1" width="72.5546875" bestFit="1" customWidth="1"/>
  </cols>
  <sheetData>
    <row r="1" spans="1:1" ht="30" customHeight="1" x14ac:dyDescent="0.2">
      <c r="A1" s="10" t="s">
        <v>0</v>
      </c>
    </row>
    <row r="2" spans="1:1" ht="30" x14ac:dyDescent="0.2">
      <c r="A2" s="1" t="s">
        <v>1</v>
      </c>
    </row>
    <row r="3" spans="1:1" ht="30" customHeight="1" x14ac:dyDescent="0.2">
      <c r="A3" s="2" t="str">
        <f>HYPERLINK("#'Notes'!A1", "Notes accompanying this release")</f>
        <v>Notes accompanying this release</v>
      </c>
    </row>
    <row r="4" spans="1:1" ht="30" customHeight="1" x14ac:dyDescent="0.2">
      <c r="A4" s="2" t="str">
        <f>HYPERLINK("#'National_2'!A1", "Table 1: National 2")</f>
        <v>Table 1: National 2</v>
      </c>
    </row>
    <row r="5" spans="1:1" x14ac:dyDescent="0.2">
      <c r="A5" s="2" t="str">
        <f>HYPERLINK("#'National_3'!A1", "Table 2: National 3")</f>
        <v>Table 2: National 3</v>
      </c>
    </row>
    <row r="6" spans="1:1" x14ac:dyDescent="0.2">
      <c r="A6" s="2" t="str">
        <f>HYPERLINK("#'National_4'!A1", "Table 3: National 4")</f>
        <v>Table 3: National 4</v>
      </c>
    </row>
    <row r="7" spans="1:1" x14ac:dyDescent="0.2">
      <c r="A7" s="2" t="str">
        <f>HYPERLINK("#'National_5'!A1", "Table 4: National 5")</f>
        <v>Table 4: National 5</v>
      </c>
    </row>
    <row r="8" spans="1:1" x14ac:dyDescent="0.2">
      <c r="A8" s="2" t="str">
        <f>HYPERLINK("#'Higher'!A1", "Table 5: Higher")</f>
        <v>Table 5: Higher</v>
      </c>
    </row>
    <row r="9" spans="1:1" x14ac:dyDescent="0.2">
      <c r="A9" s="2" t="str">
        <f>HYPERLINK("#'Advanced_Higher'!A1", "Table 6: Advanced Higher")</f>
        <v>Table 6: Advanced Higher</v>
      </c>
    </row>
    <row r="10" spans="1:1" ht="30" customHeight="1" x14ac:dyDescent="0.2">
      <c r="A10" t="s">
        <v>2</v>
      </c>
    </row>
    <row r="11" spans="1:1" x14ac:dyDescent="0.2">
      <c r="A11" t="s">
        <v>3</v>
      </c>
    </row>
    <row r="12" spans="1:1" x14ac:dyDescent="0.2">
      <c r="A12" t="s">
        <v>4</v>
      </c>
    </row>
    <row r="13" spans="1:1" x14ac:dyDescent="0.2">
      <c r="A13" t="s">
        <v>5</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 x14ac:dyDescent="0.2"/>
  <cols>
    <col min="1" max="1" width="13.5546875" bestFit="1" customWidth="1"/>
    <col min="2" max="2" width="95.5546875" bestFit="1" customWidth="1"/>
  </cols>
  <sheetData>
    <row r="1" spans="1:2" ht="30" customHeight="1" x14ac:dyDescent="0.2">
      <c r="A1" s="10" t="s">
        <v>6</v>
      </c>
    </row>
    <row r="2" spans="1:2" x14ac:dyDescent="0.2">
      <c r="A2" t="s">
        <v>7</v>
      </c>
    </row>
    <row r="3" spans="1:2" ht="15.75" x14ac:dyDescent="0.25">
      <c r="A3" s="3" t="s">
        <v>8</v>
      </c>
      <c r="B3" s="3" t="s">
        <v>9</v>
      </c>
    </row>
    <row r="4" spans="1:2" ht="60" x14ac:dyDescent="0.2">
      <c r="A4" s="4" t="s">
        <v>10</v>
      </c>
      <c r="B4" s="5" t="s">
        <v>11</v>
      </c>
    </row>
    <row r="5" spans="1:2" ht="30" x14ac:dyDescent="0.2">
      <c r="A5" s="4" t="s">
        <v>12</v>
      </c>
      <c r="B5" s="5" t="s">
        <v>13</v>
      </c>
    </row>
    <row r="6" spans="1:2" ht="30" x14ac:dyDescent="0.2">
      <c r="A6" s="4" t="s">
        <v>14</v>
      </c>
      <c r="B6" s="5" t="s">
        <v>15</v>
      </c>
    </row>
    <row r="7" spans="1:2" ht="60" x14ac:dyDescent="0.2">
      <c r="A7" s="4" t="s">
        <v>16</v>
      </c>
      <c r="B7" s="5" t="s">
        <v>17</v>
      </c>
    </row>
    <row r="8" spans="1:2" ht="30" x14ac:dyDescent="0.2">
      <c r="A8" s="4" t="s">
        <v>18</v>
      </c>
      <c r="B8" s="5" t="s">
        <v>19</v>
      </c>
    </row>
    <row r="9" spans="1:2" ht="30" x14ac:dyDescent="0.2">
      <c r="A9" s="4" t="s">
        <v>20</v>
      </c>
      <c r="B9" s="5" t="s">
        <v>21</v>
      </c>
    </row>
    <row r="10" spans="1:2" ht="60" x14ac:dyDescent="0.2">
      <c r="A10" s="4" t="s">
        <v>22</v>
      </c>
      <c r="B10" s="5" t="s">
        <v>23</v>
      </c>
    </row>
    <row r="11" spans="1:2" ht="60" x14ac:dyDescent="0.2">
      <c r="A11" s="4" t="s">
        <v>24</v>
      </c>
      <c r="B11" s="5" t="s">
        <v>25</v>
      </c>
    </row>
    <row r="12" spans="1:2" ht="75" x14ac:dyDescent="0.2">
      <c r="A12" s="4" t="s">
        <v>26</v>
      </c>
      <c r="B12" s="5" t="s">
        <v>27</v>
      </c>
    </row>
    <row r="13" spans="1:2" ht="30" x14ac:dyDescent="0.2">
      <c r="A13" s="4" t="s">
        <v>28</v>
      </c>
      <c r="B13" s="5" t="s">
        <v>29</v>
      </c>
    </row>
    <row r="14" spans="1:2" ht="30" x14ac:dyDescent="0.2">
      <c r="A14" s="4" t="s">
        <v>30</v>
      </c>
      <c r="B14" s="6" t="str">
        <f>HYPERLINK("https://www.sqa.org.uk/sqa/files_ccc/candidate-attainment-example-workbook.xlsx", "An example workbook is available which demonstrates how a single candidate with a specific attainment profile will be presented in the tables.")</f>
        <v>An example workbook is available which demonstrates how a single candidate with a specific attainment profile will be presented in the tables.</v>
      </c>
    </row>
    <row r="15" spans="1:2" x14ac:dyDescent="0.2">
      <c r="A15" s="4" t="s">
        <v>31</v>
      </c>
      <c r="B15" s="6" t="str">
        <f>HYPERLINK("https://www.sqa.org.uk/sqa/114687.html", "Refer to the background information document for additional information relating to awarding approaches.")</f>
        <v>Refer to the background information document for additional information relating to awarding approaches.</v>
      </c>
    </row>
    <row r="16" spans="1:2" ht="45" x14ac:dyDescent="0.2">
      <c r="A16" s="4" t="s">
        <v>32</v>
      </c>
      <c r="B16" s="5" t="s">
        <v>33</v>
      </c>
    </row>
    <row r="17" spans="1:1" ht="30" customHeight="1" x14ac:dyDescent="0.2">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34</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295</v>
      </c>
    </row>
    <row r="7" spans="1:2" x14ac:dyDescent="0.2">
      <c r="A7" s="7">
        <v>2</v>
      </c>
      <c r="B7" s="7">
        <v>100</v>
      </c>
    </row>
    <row r="8" spans="1:2" x14ac:dyDescent="0.2">
      <c r="A8" s="7">
        <v>3</v>
      </c>
      <c r="B8" s="7">
        <v>40</v>
      </c>
    </row>
    <row r="9" spans="1:2" x14ac:dyDescent="0.2">
      <c r="A9" s="7">
        <v>4</v>
      </c>
      <c r="B9" s="7">
        <v>20</v>
      </c>
    </row>
    <row r="10" spans="1:2" x14ac:dyDescent="0.2">
      <c r="A10" s="7">
        <v>5</v>
      </c>
      <c r="B10" s="7">
        <v>10</v>
      </c>
    </row>
    <row r="11" spans="1:2" x14ac:dyDescent="0.2">
      <c r="A11" s="7">
        <v>6</v>
      </c>
      <c r="B11" s="8" t="s">
        <v>38</v>
      </c>
    </row>
    <row r="12" spans="1:2" x14ac:dyDescent="0.2">
      <c r="A12" s="7">
        <v>7</v>
      </c>
      <c r="B12" s="8" t="s">
        <v>38</v>
      </c>
    </row>
    <row r="13" spans="1:2" x14ac:dyDescent="0.2">
      <c r="A13" s="7">
        <v>8</v>
      </c>
      <c r="B13" s="8" t="s">
        <v>38</v>
      </c>
    </row>
    <row r="14" spans="1:2" x14ac:dyDescent="0.2">
      <c r="A14" s="7">
        <v>9</v>
      </c>
      <c r="B14" s="8" t="s">
        <v>38</v>
      </c>
    </row>
    <row r="15" spans="1:2"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39</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4380</v>
      </c>
    </row>
    <row r="7" spans="1:2" x14ac:dyDescent="0.2">
      <c r="A7" s="7">
        <v>2</v>
      </c>
      <c r="B7" s="7">
        <v>1220</v>
      </c>
    </row>
    <row r="8" spans="1:2" x14ac:dyDescent="0.2">
      <c r="A8" s="7">
        <v>3</v>
      </c>
      <c r="B8" s="7">
        <v>595</v>
      </c>
    </row>
    <row r="9" spans="1:2" x14ac:dyDescent="0.2">
      <c r="A9" s="7">
        <v>4</v>
      </c>
      <c r="B9" s="7">
        <v>370</v>
      </c>
    </row>
    <row r="10" spans="1:2" x14ac:dyDescent="0.2">
      <c r="A10" s="7">
        <v>5</v>
      </c>
      <c r="B10" s="7">
        <v>310</v>
      </c>
    </row>
    <row r="11" spans="1:2" x14ac:dyDescent="0.2">
      <c r="A11" s="7">
        <v>6</v>
      </c>
      <c r="B11" s="7">
        <v>65</v>
      </c>
    </row>
    <row r="12" spans="1:2" x14ac:dyDescent="0.2">
      <c r="A12" s="7">
        <v>7</v>
      </c>
      <c r="B12" s="7">
        <v>15</v>
      </c>
    </row>
    <row r="13" spans="1:2" x14ac:dyDescent="0.2">
      <c r="A13" s="7">
        <v>8</v>
      </c>
      <c r="B13" s="7">
        <v>10</v>
      </c>
    </row>
    <row r="14" spans="1:2" x14ac:dyDescent="0.2">
      <c r="A14" s="7">
        <v>9</v>
      </c>
      <c r="B14" s="8" t="s">
        <v>38</v>
      </c>
    </row>
    <row r="15" spans="1:2" x14ac:dyDescent="0.2">
      <c r="A15" s="7">
        <v>10</v>
      </c>
      <c r="B15" s="8" t="s">
        <v>38</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40</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8855</v>
      </c>
    </row>
    <row r="7" spans="1:2" x14ac:dyDescent="0.2">
      <c r="A7" s="7">
        <v>2</v>
      </c>
      <c r="B7" s="7">
        <v>4795</v>
      </c>
    </row>
    <row r="8" spans="1:2" x14ac:dyDescent="0.2">
      <c r="A8" s="7">
        <v>3</v>
      </c>
      <c r="B8" s="7">
        <v>3520</v>
      </c>
    </row>
    <row r="9" spans="1:2" x14ac:dyDescent="0.2">
      <c r="A9" s="7">
        <v>4</v>
      </c>
      <c r="B9" s="7">
        <v>2445</v>
      </c>
    </row>
    <row r="10" spans="1:2" x14ac:dyDescent="0.2">
      <c r="A10" s="7">
        <v>5</v>
      </c>
      <c r="B10" s="7">
        <v>1560</v>
      </c>
    </row>
    <row r="11" spans="1:2" x14ac:dyDescent="0.2">
      <c r="A11" s="7">
        <v>6</v>
      </c>
      <c r="B11" s="7">
        <v>685</v>
      </c>
    </row>
    <row r="12" spans="1:2" x14ac:dyDescent="0.2">
      <c r="A12" s="7">
        <v>7</v>
      </c>
      <c r="B12" s="7">
        <v>240</v>
      </c>
    </row>
    <row r="13" spans="1:2" x14ac:dyDescent="0.2">
      <c r="A13" s="7">
        <v>8</v>
      </c>
      <c r="B13" s="7">
        <v>45</v>
      </c>
    </row>
    <row r="14" spans="1:2" x14ac:dyDescent="0.2">
      <c r="A14" s="7">
        <v>9</v>
      </c>
      <c r="B14" s="7">
        <v>10</v>
      </c>
    </row>
    <row r="15" spans="1:2" x14ac:dyDescent="0.2">
      <c r="A15" s="7">
        <v>10</v>
      </c>
      <c r="B15" s="8" t="s">
        <v>38</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41</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42</v>
      </c>
    </row>
    <row r="5" spans="1:9" ht="15.75" x14ac:dyDescent="0.25">
      <c r="A5" s="3" t="s">
        <v>36</v>
      </c>
      <c r="B5" s="3" t="s">
        <v>43</v>
      </c>
      <c r="C5" s="3" t="s">
        <v>44</v>
      </c>
      <c r="D5" s="3" t="s">
        <v>45</v>
      </c>
      <c r="E5" s="3" t="s">
        <v>46</v>
      </c>
      <c r="F5" s="3" t="s">
        <v>47</v>
      </c>
      <c r="G5" s="3" t="s">
        <v>48</v>
      </c>
      <c r="H5" s="3" t="s">
        <v>49</v>
      </c>
      <c r="I5" s="3" t="s">
        <v>50</v>
      </c>
    </row>
    <row r="6" spans="1:9" x14ac:dyDescent="0.2">
      <c r="A6" s="7">
        <v>0</v>
      </c>
      <c r="B6" s="8" t="s">
        <v>51</v>
      </c>
      <c r="C6" s="8" t="s">
        <v>51</v>
      </c>
      <c r="D6" s="7">
        <v>5740</v>
      </c>
      <c r="E6" s="9">
        <v>0.14299999999999999</v>
      </c>
      <c r="F6" s="7">
        <v>18585</v>
      </c>
      <c r="G6" s="9">
        <v>0.46200000000000002</v>
      </c>
      <c r="H6" s="7">
        <v>31780</v>
      </c>
      <c r="I6" s="9">
        <v>0.78900000000000003</v>
      </c>
    </row>
    <row r="7" spans="1:9" x14ac:dyDescent="0.2">
      <c r="A7" s="7">
        <v>1</v>
      </c>
      <c r="B7" s="7">
        <v>11555</v>
      </c>
      <c r="C7" s="9">
        <v>0.28699999999999998</v>
      </c>
      <c r="D7" s="7">
        <v>10470</v>
      </c>
      <c r="E7" s="9">
        <v>0.26</v>
      </c>
      <c r="F7" s="7">
        <v>7425</v>
      </c>
      <c r="G7" s="9">
        <v>0.184</v>
      </c>
      <c r="H7" s="7">
        <v>3785</v>
      </c>
      <c r="I7" s="9">
        <v>9.4E-2</v>
      </c>
    </row>
    <row r="8" spans="1:9" x14ac:dyDescent="0.2">
      <c r="A8" s="7">
        <v>2</v>
      </c>
      <c r="B8" s="7">
        <v>4590</v>
      </c>
      <c r="C8" s="9">
        <v>0.114</v>
      </c>
      <c r="D8" s="7">
        <v>3960</v>
      </c>
      <c r="E8" s="9">
        <v>9.8000000000000004E-2</v>
      </c>
      <c r="F8" s="7">
        <v>3010</v>
      </c>
      <c r="G8" s="9">
        <v>7.4999999999999997E-2</v>
      </c>
      <c r="H8" s="7">
        <v>1495</v>
      </c>
      <c r="I8" s="9">
        <v>3.6999999999999998E-2</v>
      </c>
    </row>
    <row r="9" spans="1:9" x14ac:dyDescent="0.2">
      <c r="A9" s="7">
        <v>3</v>
      </c>
      <c r="B9" s="7">
        <v>2705</v>
      </c>
      <c r="C9" s="9">
        <v>6.7000000000000004E-2</v>
      </c>
      <c r="D9" s="7">
        <v>2765</v>
      </c>
      <c r="E9" s="9">
        <v>6.9000000000000006E-2</v>
      </c>
      <c r="F9" s="7">
        <v>2230</v>
      </c>
      <c r="G9" s="9">
        <v>5.5E-2</v>
      </c>
      <c r="H9" s="7">
        <v>1020</v>
      </c>
      <c r="I9" s="9">
        <v>2.5000000000000001E-2</v>
      </c>
    </row>
    <row r="10" spans="1:9" x14ac:dyDescent="0.2">
      <c r="A10" s="7">
        <v>4</v>
      </c>
      <c r="B10" s="7">
        <v>2270</v>
      </c>
      <c r="C10" s="9">
        <v>5.6000000000000001E-2</v>
      </c>
      <c r="D10" s="7">
        <v>2680</v>
      </c>
      <c r="E10" s="9">
        <v>6.7000000000000004E-2</v>
      </c>
      <c r="F10" s="7">
        <v>1815</v>
      </c>
      <c r="G10" s="9">
        <v>4.4999999999999998E-2</v>
      </c>
      <c r="H10" s="7">
        <v>710</v>
      </c>
      <c r="I10" s="9">
        <v>1.7999999999999999E-2</v>
      </c>
    </row>
    <row r="11" spans="1:9" x14ac:dyDescent="0.2">
      <c r="A11" s="7">
        <v>5</v>
      </c>
      <c r="B11" s="7">
        <v>2775</v>
      </c>
      <c r="C11" s="9">
        <v>6.9000000000000006E-2</v>
      </c>
      <c r="D11" s="7">
        <v>2675</v>
      </c>
      <c r="E11" s="9">
        <v>6.6000000000000003E-2</v>
      </c>
      <c r="F11" s="7">
        <v>1605</v>
      </c>
      <c r="G11" s="9">
        <v>0.04</v>
      </c>
      <c r="H11" s="7">
        <v>515</v>
      </c>
      <c r="I11" s="9">
        <v>1.2999999999999999E-2</v>
      </c>
    </row>
    <row r="12" spans="1:9" x14ac:dyDescent="0.2">
      <c r="A12" s="7">
        <v>6</v>
      </c>
      <c r="B12" s="7">
        <v>4405</v>
      </c>
      <c r="C12" s="9">
        <v>0.109</v>
      </c>
      <c r="D12" s="7">
        <v>3430</v>
      </c>
      <c r="E12" s="9">
        <v>8.5000000000000006E-2</v>
      </c>
      <c r="F12" s="7">
        <v>1815</v>
      </c>
      <c r="G12" s="9">
        <v>4.4999999999999998E-2</v>
      </c>
      <c r="H12" s="7">
        <v>420</v>
      </c>
      <c r="I12" s="9">
        <v>0.01</v>
      </c>
    </row>
    <row r="13" spans="1:9" x14ac:dyDescent="0.2">
      <c r="A13" s="7">
        <v>7</v>
      </c>
      <c r="B13" s="7">
        <v>7165</v>
      </c>
      <c r="C13" s="9">
        <v>0.17799999999999999</v>
      </c>
      <c r="D13" s="7">
        <v>4740</v>
      </c>
      <c r="E13" s="9">
        <v>0.11799999999999999</v>
      </c>
      <c r="F13" s="7">
        <v>2015</v>
      </c>
      <c r="G13" s="9">
        <v>0.05</v>
      </c>
      <c r="H13" s="7">
        <v>340</v>
      </c>
      <c r="I13" s="9">
        <v>8.0000000000000002E-3</v>
      </c>
    </row>
    <row r="14" spans="1:9" x14ac:dyDescent="0.2">
      <c r="A14" s="7">
        <v>8</v>
      </c>
      <c r="B14" s="7">
        <v>4110</v>
      </c>
      <c r="C14" s="9">
        <v>0.10199999999999999</v>
      </c>
      <c r="D14" s="7">
        <v>3205</v>
      </c>
      <c r="E14" s="9">
        <v>0.08</v>
      </c>
      <c r="F14" s="7">
        <v>1465</v>
      </c>
      <c r="G14" s="9">
        <v>3.5999999999999997E-2</v>
      </c>
      <c r="H14" s="7">
        <v>175</v>
      </c>
      <c r="I14" s="9">
        <v>4.0000000000000001E-3</v>
      </c>
    </row>
    <row r="15" spans="1:9" x14ac:dyDescent="0.2">
      <c r="A15" s="7">
        <v>9</v>
      </c>
      <c r="B15" s="7">
        <v>635</v>
      </c>
      <c r="C15" s="9">
        <v>1.6E-2</v>
      </c>
      <c r="D15" s="7">
        <v>540</v>
      </c>
      <c r="E15" s="9">
        <v>1.2999999999999999E-2</v>
      </c>
      <c r="F15" s="7">
        <v>265</v>
      </c>
      <c r="G15" s="9">
        <v>7.0000000000000001E-3</v>
      </c>
      <c r="H15" s="7">
        <v>20</v>
      </c>
      <c r="I15" s="9">
        <v>1E-3</v>
      </c>
    </row>
    <row r="16" spans="1:9" x14ac:dyDescent="0.2">
      <c r="A16" s="7">
        <v>10</v>
      </c>
      <c r="B16" s="7">
        <v>55</v>
      </c>
      <c r="C16" s="9">
        <v>1E-3</v>
      </c>
      <c r="D16" s="7">
        <v>55</v>
      </c>
      <c r="E16" s="9">
        <v>1E-3</v>
      </c>
      <c r="F16" s="7">
        <v>30</v>
      </c>
      <c r="G16" s="9">
        <v>1E-3</v>
      </c>
      <c r="H16" s="8" t="s">
        <v>38</v>
      </c>
      <c r="I16" s="8" t="s">
        <v>38</v>
      </c>
    </row>
    <row r="17" spans="1:9" x14ac:dyDescent="0.2">
      <c r="A17" s="7">
        <v>11</v>
      </c>
      <c r="B17" s="7">
        <v>5</v>
      </c>
      <c r="C17" s="8" t="s">
        <v>52</v>
      </c>
      <c r="D17" s="7">
        <v>5</v>
      </c>
      <c r="E17" s="8" t="s">
        <v>52</v>
      </c>
      <c r="F17" s="8" t="s">
        <v>38</v>
      </c>
      <c r="G17" s="8" t="s">
        <v>38</v>
      </c>
      <c r="H17" s="8" t="s">
        <v>38</v>
      </c>
      <c r="I17" s="8" t="s">
        <v>38</v>
      </c>
    </row>
    <row r="18" spans="1:9" ht="30" customHeight="1" x14ac:dyDescent="0.2">
      <c r="A18"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53</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42</v>
      </c>
    </row>
    <row r="5" spans="1:9" ht="15.75" x14ac:dyDescent="0.25">
      <c r="A5" s="3" t="s">
        <v>36</v>
      </c>
      <c r="B5" s="3" t="s">
        <v>43</v>
      </c>
      <c r="C5" s="3" t="s">
        <v>44</v>
      </c>
      <c r="D5" s="3" t="s">
        <v>45</v>
      </c>
      <c r="E5" s="3" t="s">
        <v>46</v>
      </c>
      <c r="F5" s="3" t="s">
        <v>47</v>
      </c>
      <c r="G5" s="3" t="s">
        <v>48</v>
      </c>
      <c r="H5" s="3" t="s">
        <v>49</v>
      </c>
      <c r="I5" s="3" t="s">
        <v>50</v>
      </c>
    </row>
    <row r="6" spans="1:9" x14ac:dyDescent="0.2">
      <c r="A6" s="7">
        <v>0</v>
      </c>
      <c r="B6" s="8" t="s">
        <v>51</v>
      </c>
      <c r="C6" s="8" t="s">
        <v>51</v>
      </c>
      <c r="D6" s="7">
        <v>4760</v>
      </c>
      <c r="E6" s="9">
        <v>0.13100000000000001</v>
      </c>
      <c r="F6" s="7">
        <v>19605</v>
      </c>
      <c r="G6" s="9">
        <v>0.53800000000000003</v>
      </c>
      <c r="H6" s="7">
        <v>30695</v>
      </c>
      <c r="I6" s="9">
        <v>0.84199999999999997</v>
      </c>
    </row>
    <row r="7" spans="1:9" x14ac:dyDescent="0.2">
      <c r="A7" s="7">
        <v>1</v>
      </c>
      <c r="B7" s="7">
        <v>7635</v>
      </c>
      <c r="C7" s="9">
        <v>0.21</v>
      </c>
      <c r="D7" s="7">
        <v>9125</v>
      </c>
      <c r="E7" s="9">
        <v>0.25</v>
      </c>
      <c r="F7" s="7">
        <v>7650</v>
      </c>
      <c r="G7" s="9">
        <v>0.21</v>
      </c>
      <c r="H7" s="7">
        <v>3540</v>
      </c>
      <c r="I7" s="9">
        <v>9.7000000000000003E-2</v>
      </c>
    </row>
    <row r="8" spans="1:9" x14ac:dyDescent="0.2">
      <c r="A8" s="7">
        <v>2</v>
      </c>
      <c r="B8" s="7">
        <v>7530</v>
      </c>
      <c r="C8" s="9">
        <v>0.20699999999999999</v>
      </c>
      <c r="D8" s="7">
        <v>6910</v>
      </c>
      <c r="E8" s="9">
        <v>0.19</v>
      </c>
      <c r="F8" s="7">
        <v>3460</v>
      </c>
      <c r="G8" s="9">
        <v>9.5000000000000001E-2</v>
      </c>
      <c r="H8" s="7">
        <v>1095</v>
      </c>
      <c r="I8" s="9">
        <v>0.03</v>
      </c>
    </row>
    <row r="9" spans="1:9" x14ac:dyDescent="0.2">
      <c r="A9" s="7">
        <v>3</v>
      </c>
      <c r="B9" s="7">
        <v>6420</v>
      </c>
      <c r="C9" s="9">
        <v>0.17599999999999999</v>
      </c>
      <c r="D9" s="7">
        <v>4820</v>
      </c>
      <c r="E9" s="9">
        <v>0.13200000000000001</v>
      </c>
      <c r="F9" s="7">
        <v>2020</v>
      </c>
      <c r="G9" s="9">
        <v>5.5E-2</v>
      </c>
      <c r="H9" s="7">
        <v>520</v>
      </c>
      <c r="I9" s="9">
        <v>1.4E-2</v>
      </c>
    </row>
    <row r="10" spans="1:9" x14ac:dyDescent="0.2">
      <c r="A10" s="7">
        <v>4</v>
      </c>
      <c r="B10" s="7">
        <v>5290</v>
      </c>
      <c r="C10" s="9">
        <v>0.14499999999999999</v>
      </c>
      <c r="D10" s="7">
        <v>3915</v>
      </c>
      <c r="E10" s="9">
        <v>0.107</v>
      </c>
      <c r="F10" s="7">
        <v>1535</v>
      </c>
      <c r="G10" s="9">
        <v>4.2000000000000003E-2</v>
      </c>
      <c r="H10" s="7">
        <v>340</v>
      </c>
      <c r="I10" s="9">
        <v>8.9999999999999993E-3</v>
      </c>
    </row>
    <row r="11" spans="1:9" x14ac:dyDescent="0.2">
      <c r="A11" s="7">
        <v>5</v>
      </c>
      <c r="B11" s="7">
        <v>9115</v>
      </c>
      <c r="C11" s="9">
        <v>0.25</v>
      </c>
      <c r="D11" s="7">
        <v>6555</v>
      </c>
      <c r="E11" s="9">
        <v>0.18</v>
      </c>
      <c r="F11" s="7">
        <v>1990</v>
      </c>
      <c r="G11" s="9">
        <v>5.5E-2</v>
      </c>
      <c r="H11" s="7">
        <v>225</v>
      </c>
      <c r="I11" s="9">
        <v>6.0000000000000001E-3</v>
      </c>
    </row>
    <row r="12" spans="1:9" x14ac:dyDescent="0.2">
      <c r="A12" s="7">
        <v>6</v>
      </c>
      <c r="B12" s="7">
        <v>430</v>
      </c>
      <c r="C12" s="9">
        <v>1.2E-2</v>
      </c>
      <c r="D12" s="7">
        <v>340</v>
      </c>
      <c r="E12" s="9">
        <v>8.9999999999999993E-3</v>
      </c>
      <c r="F12" s="7">
        <v>170</v>
      </c>
      <c r="G12" s="9">
        <v>5.0000000000000001E-3</v>
      </c>
      <c r="H12" s="7">
        <v>25</v>
      </c>
      <c r="I12" s="9">
        <v>1E-3</v>
      </c>
    </row>
    <row r="13" spans="1:9" x14ac:dyDescent="0.2">
      <c r="A13" s="7">
        <v>7</v>
      </c>
      <c r="B13" s="7">
        <v>20</v>
      </c>
      <c r="C13" s="9">
        <v>1E-3</v>
      </c>
      <c r="D13" s="7">
        <v>20</v>
      </c>
      <c r="E13" s="9">
        <v>1E-3</v>
      </c>
      <c r="F13" s="7">
        <v>5</v>
      </c>
      <c r="G13" s="8" t="s">
        <v>52</v>
      </c>
      <c r="H13" s="8" t="s">
        <v>38</v>
      </c>
      <c r="I13" s="8" t="s">
        <v>38</v>
      </c>
    </row>
    <row r="14" spans="1:9" x14ac:dyDescent="0.2">
      <c r="A14" s="7">
        <v>8</v>
      </c>
      <c r="B14" s="8" t="s">
        <v>38</v>
      </c>
      <c r="C14" s="8" t="s">
        <v>38</v>
      </c>
      <c r="D14" s="8" t="s">
        <v>38</v>
      </c>
      <c r="E14" s="8" t="s">
        <v>38</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6"/>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54</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42</v>
      </c>
    </row>
    <row r="5" spans="1:9" ht="15.75" x14ac:dyDescent="0.25">
      <c r="A5" s="3" t="s">
        <v>36</v>
      </c>
      <c r="B5" s="3" t="s">
        <v>43</v>
      </c>
      <c r="C5" s="3" t="s">
        <v>44</v>
      </c>
      <c r="D5" s="3" t="s">
        <v>45</v>
      </c>
      <c r="E5" s="3" t="s">
        <v>46</v>
      </c>
      <c r="F5" s="3" t="s">
        <v>47</v>
      </c>
      <c r="G5" s="3" t="s">
        <v>48</v>
      </c>
      <c r="H5" s="3" t="s">
        <v>49</v>
      </c>
      <c r="I5" s="3" t="s">
        <v>50</v>
      </c>
    </row>
    <row r="6" spans="1:9" x14ac:dyDescent="0.2">
      <c r="A6" s="7">
        <v>0</v>
      </c>
      <c r="B6" s="8" t="s">
        <v>51</v>
      </c>
      <c r="C6" s="8" t="s">
        <v>51</v>
      </c>
      <c r="D6" s="7">
        <v>1635</v>
      </c>
      <c r="E6" s="9">
        <v>0.16300000000000001</v>
      </c>
      <c r="F6" s="7">
        <v>6470</v>
      </c>
      <c r="G6" s="9">
        <v>0.64500000000000002</v>
      </c>
      <c r="H6" s="7">
        <v>9130</v>
      </c>
      <c r="I6" s="9">
        <v>0.91</v>
      </c>
    </row>
    <row r="7" spans="1:9" x14ac:dyDescent="0.2">
      <c r="A7" s="7">
        <v>1</v>
      </c>
      <c r="B7" s="7">
        <v>5100</v>
      </c>
      <c r="C7" s="9">
        <v>0.50800000000000001</v>
      </c>
      <c r="D7" s="7">
        <v>4695</v>
      </c>
      <c r="E7" s="9">
        <v>0.46800000000000003</v>
      </c>
      <c r="F7" s="7">
        <v>2335</v>
      </c>
      <c r="G7" s="9">
        <v>0.23300000000000001</v>
      </c>
      <c r="H7" s="7">
        <v>710</v>
      </c>
      <c r="I7" s="9">
        <v>7.0999999999999994E-2</v>
      </c>
    </row>
    <row r="8" spans="1:9" x14ac:dyDescent="0.2">
      <c r="A8" s="7">
        <v>2</v>
      </c>
      <c r="B8" s="7">
        <v>3075</v>
      </c>
      <c r="C8" s="9">
        <v>0.30599999999999999</v>
      </c>
      <c r="D8" s="7">
        <v>2280</v>
      </c>
      <c r="E8" s="9">
        <v>0.22700000000000001</v>
      </c>
      <c r="F8" s="7">
        <v>755</v>
      </c>
      <c r="G8" s="9">
        <v>7.4999999999999997E-2</v>
      </c>
      <c r="H8" s="7">
        <v>140</v>
      </c>
      <c r="I8" s="9">
        <v>1.4E-2</v>
      </c>
    </row>
    <row r="9" spans="1:9" x14ac:dyDescent="0.2">
      <c r="A9" s="7">
        <v>3</v>
      </c>
      <c r="B9" s="7">
        <v>1740</v>
      </c>
      <c r="C9" s="9">
        <v>0.17299999999999999</v>
      </c>
      <c r="D9" s="7">
        <v>1325</v>
      </c>
      <c r="E9" s="9">
        <v>0.13200000000000001</v>
      </c>
      <c r="F9" s="7">
        <v>435</v>
      </c>
      <c r="G9" s="9">
        <v>4.2999999999999997E-2</v>
      </c>
      <c r="H9" s="7">
        <v>45</v>
      </c>
      <c r="I9" s="9">
        <v>4.0000000000000001E-3</v>
      </c>
    </row>
    <row r="10" spans="1:9" x14ac:dyDescent="0.2">
      <c r="A10" s="7">
        <v>4</v>
      </c>
      <c r="B10" s="7">
        <v>115</v>
      </c>
      <c r="C10" s="9">
        <v>1.2E-2</v>
      </c>
      <c r="D10" s="7">
        <v>90</v>
      </c>
      <c r="E10" s="9">
        <v>8.9999999999999993E-3</v>
      </c>
      <c r="F10" s="7">
        <v>35</v>
      </c>
      <c r="G10" s="9">
        <v>3.0000000000000001E-3</v>
      </c>
      <c r="H10" s="7">
        <v>10</v>
      </c>
      <c r="I10" s="9">
        <v>1E-3</v>
      </c>
    </row>
    <row r="11" spans="1:9" x14ac:dyDescent="0.2">
      <c r="A11" s="7">
        <v>5</v>
      </c>
      <c r="B11" s="7">
        <v>5</v>
      </c>
      <c r="C11" s="8" t="s">
        <v>52</v>
      </c>
      <c r="D11" s="7">
        <v>5</v>
      </c>
      <c r="E11" s="8" t="s">
        <v>52</v>
      </c>
      <c r="F11" s="8" t="s">
        <v>38</v>
      </c>
      <c r="G11" s="8" t="s">
        <v>38</v>
      </c>
      <c r="H11" s="8" t="s">
        <v>38</v>
      </c>
      <c r="I11" s="8" t="s">
        <v>38</v>
      </c>
    </row>
    <row r="12" spans="1:9" x14ac:dyDescent="0.2">
      <c r="A12" s="7">
        <v>6</v>
      </c>
      <c r="B12" s="7">
        <v>0</v>
      </c>
      <c r="C12" s="9">
        <v>0</v>
      </c>
      <c r="D12" s="7">
        <v>0</v>
      </c>
      <c r="E12" s="9">
        <v>0</v>
      </c>
      <c r="F12" s="7">
        <v>0</v>
      </c>
      <c r="G12" s="9">
        <v>0</v>
      </c>
      <c r="H12" s="7">
        <v>0</v>
      </c>
      <c r="I12" s="9">
        <v>0</v>
      </c>
    </row>
    <row r="13" spans="1:9" x14ac:dyDescent="0.2">
      <c r="A13" s="7">
        <v>7</v>
      </c>
      <c r="B13" s="7">
        <v>0</v>
      </c>
      <c r="C13" s="9">
        <v>0</v>
      </c>
      <c r="D13" s="7">
        <v>0</v>
      </c>
      <c r="E13" s="9">
        <v>0</v>
      </c>
      <c r="F13" s="7">
        <v>0</v>
      </c>
      <c r="G13" s="9">
        <v>0</v>
      </c>
      <c r="H13" s="7">
        <v>0</v>
      </c>
      <c r="I13" s="9">
        <v>0</v>
      </c>
    </row>
    <row r="14" spans="1:9" x14ac:dyDescent="0.2">
      <c r="A14" s="7">
        <v>8</v>
      </c>
      <c r="B14" s="7">
        <v>0</v>
      </c>
      <c r="C14" s="9">
        <v>0</v>
      </c>
      <c r="D14" s="7">
        <v>0</v>
      </c>
      <c r="E14" s="9">
        <v>0</v>
      </c>
      <c r="F14" s="7">
        <v>0</v>
      </c>
      <c r="G14" s="9">
        <v>0</v>
      </c>
      <c r="H14" s="7">
        <v>0</v>
      </c>
      <c r="I14" s="9">
        <v>0</v>
      </c>
    </row>
    <row r="15" spans="1:9" x14ac:dyDescent="0.2">
      <c r="A15" s="7">
        <v>9</v>
      </c>
      <c r="B15" s="7">
        <v>0</v>
      </c>
      <c r="C15" s="9">
        <v>0</v>
      </c>
      <c r="D15" s="7">
        <v>0</v>
      </c>
      <c r="E15" s="9">
        <v>0</v>
      </c>
      <c r="F15" s="7">
        <v>0</v>
      </c>
      <c r="G15" s="9">
        <v>0</v>
      </c>
      <c r="H15" s="7">
        <v>0</v>
      </c>
      <c r="I15" s="9">
        <v>0</v>
      </c>
    </row>
    <row r="16" spans="1:9"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Notes</vt:lpstr>
      <vt:lpstr>National_2</vt:lpstr>
      <vt:lpstr>National_3</vt:lpstr>
      <vt:lpstr>National_4</vt:lpstr>
      <vt:lpstr>National_5</vt:lpstr>
      <vt:lpstr>Higher</vt:lpstr>
      <vt:lpstr>Advanced_Higher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Candidate Attainment at Qualification Level 2026 - Female</dc:title>
  <dc:creator>Qualifications Scotland</dc:creator>
  <dcterms:created xsi:type="dcterms:W3CDTF">2026-08-10T06:54:23Z</dcterms:created>
  <dcterms:modified xsi:type="dcterms:W3CDTF">2026-08-10T11:03:29Z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