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66925"/>
  <xr:revisionPtr revIDLastSave="0" documentId="13_ncr:1_{ECE738FD-B8B8-4809-9D18-79194473472B}" xr6:coauthVersionLast="47" xr6:coauthVersionMax="47" xr10:uidLastSave="{00000000-0000-0000-0000-000000000000}"/>
  <bookViews>
    <workbookView xWindow="-120" yWindow="-120" windowWidth="29040" windowHeight="15840" xr2:uid="{74C22A9D-809F-4EDA-83F2-1F5EE46AE562}"/>
  </bookViews>
  <sheets>
    <sheet name="Maoin Peinnsein" sheetId="7" r:id="rId1"/>
    <sheet name="Cunntas Sàbhalaidh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7" l="1"/>
  <c r="C549" i="8"/>
  <c r="C548" i="8"/>
  <c r="C547" i="8"/>
  <c r="C546" i="8"/>
  <c r="C545" i="8"/>
  <c r="C544" i="8"/>
  <c r="C543" i="8"/>
  <c r="C542" i="8"/>
  <c r="C541" i="8"/>
  <c r="C540" i="8"/>
  <c r="C539" i="8"/>
  <c r="C538" i="8"/>
  <c r="C537" i="8"/>
  <c r="C536" i="8"/>
  <c r="C535" i="8"/>
  <c r="C534" i="8"/>
  <c r="C533" i="8"/>
  <c r="C532" i="8"/>
  <c r="C531" i="8"/>
  <c r="C530" i="8"/>
  <c r="C529" i="8"/>
  <c r="C528" i="8"/>
  <c r="C527" i="8"/>
  <c r="C526" i="8"/>
  <c r="C525" i="8"/>
  <c r="C524" i="8"/>
  <c r="C523" i="8"/>
  <c r="C522" i="8"/>
  <c r="C521" i="8"/>
  <c r="C520" i="8"/>
  <c r="C519" i="8"/>
  <c r="C518" i="8"/>
  <c r="C517" i="8"/>
  <c r="C516" i="8"/>
  <c r="C515" i="8"/>
  <c r="C514" i="8"/>
  <c r="C513" i="8"/>
  <c r="C512" i="8"/>
  <c r="C511" i="8"/>
  <c r="C510" i="8"/>
  <c r="C509" i="8"/>
  <c r="C508" i="8"/>
  <c r="C507" i="8"/>
  <c r="C506" i="8"/>
  <c r="C505" i="8"/>
  <c r="C504" i="8"/>
  <c r="C503" i="8"/>
  <c r="C502" i="8"/>
  <c r="C501" i="8"/>
  <c r="C500" i="8"/>
  <c r="C499" i="8"/>
  <c r="C498" i="8"/>
  <c r="C497" i="8"/>
  <c r="C496" i="8"/>
  <c r="C495" i="8"/>
  <c r="C494" i="8"/>
  <c r="C493" i="8"/>
  <c r="C492" i="8"/>
  <c r="C491" i="8"/>
  <c r="C490" i="8"/>
  <c r="C489" i="8"/>
  <c r="C488" i="8"/>
  <c r="C487" i="8"/>
  <c r="C486" i="8"/>
  <c r="C485" i="8"/>
  <c r="C484" i="8"/>
  <c r="C483" i="8"/>
  <c r="C482" i="8"/>
  <c r="C481" i="8"/>
  <c r="C480" i="8"/>
  <c r="C479" i="8"/>
  <c r="C478" i="8"/>
  <c r="C477" i="8"/>
  <c r="C476" i="8"/>
  <c r="C475" i="8"/>
  <c r="C474" i="8"/>
  <c r="C473" i="8"/>
  <c r="C472" i="8"/>
  <c r="C471" i="8"/>
  <c r="C470" i="8"/>
  <c r="C469" i="8"/>
  <c r="C468" i="8"/>
  <c r="C467" i="8"/>
  <c r="C466" i="8"/>
  <c r="C465" i="8"/>
  <c r="C464" i="8"/>
  <c r="C463" i="8"/>
  <c r="C462" i="8"/>
  <c r="C461" i="8"/>
  <c r="C460" i="8"/>
  <c r="C459" i="8"/>
  <c r="C458" i="8"/>
  <c r="C457" i="8"/>
  <c r="C456" i="8"/>
  <c r="C455" i="8"/>
  <c r="C454" i="8"/>
  <c r="C453" i="8"/>
  <c r="C452" i="8"/>
  <c r="C451" i="8"/>
  <c r="C450" i="8"/>
  <c r="C449" i="8"/>
  <c r="C448" i="8"/>
  <c r="C447" i="8"/>
  <c r="C446" i="8"/>
  <c r="C445" i="8"/>
  <c r="C444" i="8"/>
  <c r="C443" i="8"/>
  <c r="C442" i="8"/>
  <c r="C441" i="8"/>
  <c r="C440" i="8"/>
  <c r="C439" i="8"/>
  <c r="C438" i="8"/>
  <c r="C437" i="8"/>
  <c r="C436" i="8"/>
  <c r="C435" i="8"/>
  <c r="C434" i="8"/>
  <c r="C433" i="8"/>
  <c r="C432" i="8"/>
  <c r="C431" i="8"/>
  <c r="C430" i="8"/>
  <c r="C429" i="8"/>
  <c r="C428" i="8"/>
  <c r="C427" i="8"/>
  <c r="C426" i="8"/>
  <c r="C425" i="8"/>
  <c r="C424" i="8"/>
  <c r="C423" i="8"/>
  <c r="C422" i="8"/>
  <c r="C421" i="8"/>
  <c r="C420" i="8"/>
  <c r="C419" i="8"/>
  <c r="C418" i="8"/>
  <c r="C417" i="8"/>
  <c r="C416" i="8"/>
  <c r="C415" i="8"/>
  <c r="C414" i="8"/>
  <c r="C413" i="8"/>
  <c r="C412" i="8"/>
  <c r="C411" i="8"/>
  <c r="C410" i="8"/>
  <c r="C409" i="8"/>
  <c r="C408" i="8"/>
  <c r="C407" i="8"/>
  <c r="C406" i="8"/>
  <c r="C405" i="8"/>
  <c r="C404" i="8"/>
  <c r="C403" i="8"/>
  <c r="C402" i="8"/>
  <c r="C401" i="8"/>
  <c r="C400" i="8"/>
  <c r="C399" i="8"/>
  <c r="C398" i="8"/>
  <c r="C397" i="8"/>
  <c r="C396" i="8"/>
  <c r="C395" i="8"/>
  <c r="C394" i="8"/>
  <c r="C393" i="8"/>
  <c r="C392" i="8"/>
  <c r="C391" i="8"/>
  <c r="C390" i="8"/>
  <c r="C389" i="8"/>
  <c r="C388" i="8"/>
  <c r="C387" i="8"/>
  <c r="C386" i="8"/>
  <c r="C385" i="8"/>
  <c r="C384" i="8"/>
  <c r="C383" i="8"/>
  <c r="C382" i="8"/>
  <c r="C381" i="8"/>
  <c r="C380" i="8"/>
  <c r="C379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F4" i="8"/>
  <c r="D550" i="8" s="1"/>
  <c r="C6" i="8"/>
  <c r="F3" i="8"/>
  <c r="F5" i="7"/>
  <c r="D10" i="7" s="1"/>
  <c r="F4" i="7"/>
  <c r="C20" i="7" s="1"/>
  <c r="F3" i="7"/>
  <c r="D151" i="8" l="1"/>
  <c r="D135" i="8"/>
  <c r="D143" i="8"/>
  <c r="D117" i="8"/>
  <c r="D131" i="8"/>
  <c r="D10" i="8"/>
  <c r="D18" i="8"/>
  <c r="D26" i="8"/>
  <c r="D34" i="8"/>
  <c r="D42" i="8"/>
  <c r="D50" i="8"/>
  <c r="D58" i="8"/>
  <c r="D66" i="8"/>
  <c r="D74" i="8"/>
  <c r="D82" i="8"/>
  <c r="D90" i="8"/>
  <c r="D98" i="8"/>
  <c r="D110" i="8"/>
  <c r="D125" i="8"/>
  <c r="D139" i="8"/>
  <c r="D153" i="8"/>
  <c r="D157" i="8"/>
  <c r="D127" i="8"/>
  <c r="D145" i="8"/>
  <c r="D14" i="8"/>
  <c r="D22" i="8"/>
  <c r="D30" i="8"/>
  <c r="D38" i="8"/>
  <c r="D46" i="8"/>
  <c r="D54" i="8"/>
  <c r="D62" i="8"/>
  <c r="D70" i="8"/>
  <c r="D78" i="8"/>
  <c r="D86" i="8"/>
  <c r="D94" i="8"/>
  <c r="D102" i="8"/>
  <c r="D106" i="8"/>
  <c r="D121" i="8"/>
  <c r="D115" i="8"/>
  <c r="D129" i="8"/>
  <c r="D133" i="8"/>
  <c r="D147" i="8"/>
  <c r="D149" i="8"/>
  <c r="D12" i="8"/>
  <c r="D16" i="8"/>
  <c r="D20" i="8"/>
  <c r="D24" i="8"/>
  <c r="D28" i="8"/>
  <c r="D32" i="8"/>
  <c r="D36" i="8"/>
  <c r="D40" i="8"/>
  <c r="D44" i="8"/>
  <c r="D48" i="8"/>
  <c r="D52" i="8"/>
  <c r="D56" i="8"/>
  <c r="D60" i="8"/>
  <c r="D64" i="8"/>
  <c r="D68" i="8"/>
  <c r="D72" i="8"/>
  <c r="D76" i="8"/>
  <c r="D80" i="8"/>
  <c r="D84" i="8"/>
  <c r="D88" i="8"/>
  <c r="D92" i="8"/>
  <c r="D96" i="8"/>
  <c r="D100" i="8"/>
  <c r="D104" i="8"/>
  <c r="D108" i="8"/>
  <c r="D112" i="8"/>
  <c r="D119" i="8"/>
  <c r="D123" i="8"/>
  <c r="D137" i="8"/>
  <c r="D141" i="8"/>
  <c r="D155" i="8"/>
  <c r="D212" i="8"/>
  <c r="D11" i="8"/>
  <c r="D13" i="8"/>
  <c r="D15" i="8"/>
  <c r="D17" i="8"/>
  <c r="D19" i="8"/>
  <c r="D21" i="8"/>
  <c r="D23" i="8"/>
  <c r="D25" i="8"/>
  <c r="D27" i="8"/>
  <c r="D29" i="8"/>
  <c r="D31" i="8"/>
  <c r="D33" i="8"/>
  <c r="D35" i="8"/>
  <c r="D37" i="8"/>
  <c r="D39" i="8"/>
  <c r="D41" i="8"/>
  <c r="D43" i="8"/>
  <c r="D45" i="8"/>
  <c r="D47" i="8"/>
  <c r="D49" i="8"/>
  <c r="D51" i="8"/>
  <c r="D53" i="8"/>
  <c r="D55" i="8"/>
  <c r="D57" i="8"/>
  <c r="D59" i="8"/>
  <c r="D61" i="8"/>
  <c r="D63" i="8"/>
  <c r="D65" i="8"/>
  <c r="D67" i="8"/>
  <c r="D69" i="8"/>
  <c r="D71" i="8"/>
  <c r="D73" i="8"/>
  <c r="D75" i="8"/>
  <c r="D77" i="8"/>
  <c r="D79" i="8"/>
  <c r="D81" i="8"/>
  <c r="D83" i="8"/>
  <c r="D85" i="8"/>
  <c r="D87" i="8"/>
  <c r="D89" i="8"/>
  <c r="D91" i="8"/>
  <c r="D93" i="8"/>
  <c r="D95" i="8"/>
  <c r="D97" i="8"/>
  <c r="D99" i="8"/>
  <c r="D101" i="8"/>
  <c r="D103" i="8"/>
  <c r="D105" i="8"/>
  <c r="D107" i="8"/>
  <c r="D109" i="8"/>
  <c r="D111" i="8"/>
  <c r="D113" i="8"/>
  <c r="D20" i="7"/>
  <c r="D114" i="8"/>
  <c r="D116" i="8"/>
  <c r="D118" i="8"/>
  <c r="D120" i="8"/>
  <c r="D122" i="8"/>
  <c r="D124" i="8"/>
  <c r="D126" i="8"/>
  <c r="D128" i="8"/>
  <c r="D130" i="8"/>
  <c r="D132" i="8"/>
  <c r="D134" i="8"/>
  <c r="D136" i="8"/>
  <c r="D138" i="8"/>
  <c r="D140" i="8"/>
  <c r="D142" i="8"/>
  <c r="D144" i="8"/>
  <c r="D146" i="8"/>
  <c r="D148" i="8"/>
  <c r="D150" i="8"/>
  <c r="D152" i="8"/>
  <c r="D154" i="8"/>
  <c r="D156" i="8"/>
  <c r="D158" i="8"/>
  <c r="D160" i="8"/>
  <c r="D162" i="8"/>
  <c r="D164" i="8"/>
  <c r="D166" i="8"/>
  <c r="D168" i="8"/>
  <c r="D170" i="8"/>
  <c r="D172" i="8"/>
  <c r="D174" i="8"/>
  <c r="D176" i="8"/>
  <c r="D178" i="8"/>
  <c r="D180" i="8"/>
  <c r="D182" i="8"/>
  <c r="D184" i="8"/>
  <c r="D186" i="8"/>
  <c r="D188" i="8"/>
  <c r="D190" i="8"/>
  <c r="D192" i="8"/>
  <c r="D194" i="8"/>
  <c r="D196" i="8"/>
  <c r="D198" i="8"/>
  <c r="D200" i="8"/>
  <c r="D202" i="8"/>
  <c r="D204" i="8"/>
  <c r="D206" i="8"/>
  <c r="D208" i="8"/>
  <c r="D210" i="8"/>
  <c r="D546" i="8"/>
  <c r="D544" i="8"/>
  <c r="D542" i="8"/>
  <c r="D540" i="8"/>
  <c r="D538" i="8"/>
  <c r="D536" i="8"/>
  <c r="D534" i="8"/>
  <c r="D532" i="8"/>
  <c r="D530" i="8"/>
  <c r="D528" i="8"/>
  <c r="D526" i="8"/>
  <c r="D524" i="8"/>
  <c r="D522" i="8"/>
  <c r="D520" i="8"/>
  <c r="D518" i="8"/>
  <c r="D516" i="8"/>
  <c r="D514" i="8"/>
  <c r="D512" i="8"/>
  <c r="D510" i="8"/>
  <c r="D508" i="8"/>
  <c r="D506" i="8"/>
  <c r="D504" i="8"/>
  <c r="D502" i="8"/>
  <c r="D500" i="8"/>
  <c r="D498" i="8"/>
  <c r="D496" i="8"/>
  <c r="D494" i="8"/>
  <c r="D492" i="8"/>
  <c r="D490" i="8"/>
  <c r="D488" i="8"/>
  <c r="D486" i="8"/>
  <c r="D484" i="8"/>
  <c r="D482" i="8"/>
  <c r="D480" i="8"/>
  <c r="D478" i="8"/>
  <c r="D476" i="8"/>
  <c r="D474" i="8"/>
  <c r="D472" i="8"/>
  <c r="D470" i="8"/>
  <c r="D468" i="8"/>
  <c r="D466" i="8"/>
  <c r="D464" i="8"/>
  <c r="D462" i="8"/>
  <c r="D460" i="8"/>
  <c r="D458" i="8"/>
  <c r="D456" i="8"/>
  <c r="D454" i="8"/>
  <c r="D452" i="8"/>
  <c r="D450" i="8"/>
  <c r="D448" i="8"/>
  <c r="D446" i="8"/>
  <c r="D444" i="8"/>
  <c r="D442" i="8"/>
  <c r="D440" i="8"/>
  <c r="D438" i="8"/>
  <c r="D436" i="8"/>
  <c r="D434" i="8"/>
  <c r="D432" i="8"/>
  <c r="D430" i="8"/>
  <c r="D428" i="8"/>
  <c r="D426" i="8"/>
  <c r="D424" i="8"/>
  <c r="D422" i="8"/>
  <c r="D420" i="8"/>
  <c r="D418" i="8"/>
  <c r="D416" i="8"/>
  <c r="D414" i="8"/>
  <c r="D412" i="8"/>
  <c r="D410" i="8"/>
  <c r="D408" i="8"/>
  <c r="D406" i="8"/>
  <c r="D404" i="8"/>
  <c r="D402" i="8"/>
  <c r="D400" i="8"/>
  <c r="D398" i="8"/>
  <c r="D396" i="8"/>
  <c r="D394" i="8"/>
  <c r="D392" i="8"/>
  <c r="D390" i="8"/>
  <c r="D388" i="8"/>
  <c r="D386" i="8"/>
  <c r="D384" i="8"/>
  <c r="D382" i="8"/>
  <c r="D541" i="8"/>
  <c r="D539" i="8"/>
  <c r="D537" i="8"/>
  <c r="D535" i="8"/>
  <c r="D533" i="8"/>
  <c r="D531" i="8"/>
  <c r="D529" i="8"/>
  <c r="D527" i="8"/>
  <c r="D525" i="8"/>
  <c r="D523" i="8"/>
  <c r="D521" i="8"/>
  <c r="D519" i="8"/>
  <c r="D517" i="8"/>
  <c r="D515" i="8"/>
  <c r="D513" i="8"/>
  <c r="D511" i="8"/>
  <c r="D509" i="8"/>
  <c r="D507" i="8"/>
  <c r="D505" i="8"/>
  <c r="D503" i="8"/>
  <c r="D501" i="8"/>
  <c r="D499" i="8"/>
  <c r="D497" i="8"/>
  <c r="D495" i="8"/>
  <c r="D493" i="8"/>
  <c r="D491" i="8"/>
  <c r="D489" i="8"/>
  <c r="D487" i="8"/>
  <c r="D485" i="8"/>
  <c r="D483" i="8"/>
  <c r="D481" i="8"/>
  <c r="D479" i="8"/>
  <c r="D477" i="8"/>
  <c r="D475" i="8"/>
  <c r="D473" i="8"/>
  <c r="D471" i="8"/>
  <c r="D469" i="8"/>
  <c r="D467" i="8"/>
  <c r="D465" i="8"/>
  <c r="D463" i="8"/>
  <c r="D461" i="8"/>
  <c r="D459" i="8"/>
  <c r="D457" i="8"/>
  <c r="D455" i="8"/>
  <c r="D453" i="8"/>
  <c r="D451" i="8"/>
  <c r="D449" i="8"/>
  <c r="D447" i="8"/>
  <c r="D445" i="8"/>
  <c r="D443" i="8"/>
  <c r="D441" i="8"/>
  <c r="D439" i="8"/>
  <c r="D437" i="8"/>
  <c r="D435" i="8"/>
  <c r="D433" i="8"/>
  <c r="D431" i="8"/>
  <c r="D429" i="8"/>
  <c r="D427" i="8"/>
  <c r="D425" i="8"/>
  <c r="D423" i="8"/>
  <c r="D421" i="8"/>
  <c r="D419" i="8"/>
  <c r="D417" i="8"/>
  <c r="D415" i="8"/>
  <c r="D413" i="8"/>
  <c r="D411" i="8"/>
  <c r="D409" i="8"/>
  <c r="D407" i="8"/>
  <c r="D405" i="8"/>
  <c r="D403" i="8"/>
  <c r="D401" i="8"/>
  <c r="D399" i="8"/>
  <c r="D397" i="8"/>
  <c r="D395" i="8"/>
  <c r="D393" i="8"/>
  <c r="D391" i="8"/>
  <c r="D389" i="8"/>
  <c r="D387" i="8"/>
  <c r="D385" i="8"/>
  <c r="D383" i="8"/>
  <c r="D381" i="8"/>
  <c r="D379" i="8"/>
  <c r="D377" i="8"/>
  <c r="D375" i="8"/>
  <c r="D373" i="8"/>
  <c r="D371" i="8"/>
  <c r="D369" i="8"/>
  <c r="D367" i="8"/>
  <c r="D365" i="8"/>
  <c r="D363" i="8"/>
  <c r="D361" i="8"/>
  <c r="D359" i="8"/>
  <c r="D357" i="8"/>
  <c r="D355" i="8"/>
  <c r="D353" i="8"/>
  <c r="D351" i="8"/>
  <c r="D349" i="8"/>
  <c r="D347" i="8"/>
  <c r="D345" i="8"/>
  <c r="D343" i="8"/>
  <c r="D341" i="8"/>
  <c r="D339" i="8"/>
  <c r="D337" i="8"/>
  <c r="D335" i="8"/>
  <c r="D333" i="8"/>
  <c r="D331" i="8"/>
  <c r="D329" i="8"/>
  <c r="D327" i="8"/>
  <c r="D325" i="8"/>
  <c r="D323" i="8"/>
  <c r="D321" i="8"/>
  <c r="D319" i="8"/>
  <c r="D317" i="8"/>
  <c r="D315" i="8"/>
  <c r="D313" i="8"/>
  <c r="D311" i="8"/>
  <c r="D309" i="8"/>
  <c r="D307" i="8"/>
  <c r="D305" i="8"/>
  <c r="D303" i="8"/>
  <c r="D301" i="8"/>
  <c r="D299" i="8"/>
  <c r="D297" i="8"/>
  <c r="D295" i="8"/>
  <c r="D293" i="8"/>
  <c r="D291" i="8"/>
  <c r="D289" i="8"/>
  <c r="D287" i="8"/>
  <c r="D285" i="8"/>
  <c r="D283" i="8"/>
  <c r="D281" i="8"/>
  <c r="D279" i="8"/>
  <c r="D277" i="8"/>
  <c r="D275" i="8"/>
  <c r="D273" i="8"/>
  <c r="D271" i="8"/>
  <c r="D269" i="8"/>
  <c r="D267" i="8"/>
  <c r="D265" i="8"/>
  <c r="D263" i="8"/>
  <c r="D261" i="8"/>
  <c r="D259" i="8"/>
  <c r="D257" i="8"/>
  <c r="D255" i="8"/>
  <c r="D253" i="8"/>
  <c r="D251" i="8"/>
  <c r="D249" i="8"/>
  <c r="D247" i="8"/>
  <c r="D245" i="8"/>
  <c r="D243" i="8"/>
  <c r="D241" i="8"/>
  <c r="D239" i="8"/>
  <c r="D237" i="8"/>
  <c r="D235" i="8"/>
  <c r="D233" i="8"/>
  <c r="D231" i="8"/>
  <c r="D229" i="8"/>
  <c r="D227" i="8"/>
  <c r="D225" i="8"/>
  <c r="D223" i="8"/>
  <c r="D221" i="8"/>
  <c r="D219" i="8"/>
  <c r="D217" i="8"/>
  <c r="D215" i="8"/>
  <c r="D213" i="8"/>
  <c r="D380" i="8"/>
  <c r="D378" i="8"/>
  <c r="D376" i="8"/>
  <c r="D374" i="8"/>
  <c r="D372" i="8"/>
  <c r="D370" i="8"/>
  <c r="D368" i="8"/>
  <c r="D366" i="8"/>
  <c r="D364" i="8"/>
  <c r="D362" i="8"/>
  <c r="D360" i="8"/>
  <c r="D358" i="8"/>
  <c r="D356" i="8"/>
  <c r="D354" i="8"/>
  <c r="D352" i="8"/>
  <c r="D350" i="8"/>
  <c r="D348" i="8"/>
  <c r="D346" i="8"/>
  <c r="D344" i="8"/>
  <c r="D342" i="8"/>
  <c r="D340" i="8"/>
  <c r="D338" i="8"/>
  <c r="D336" i="8"/>
  <c r="D334" i="8"/>
  <c r="D332" i="8"/>
  <c r="D330" i="8"/>
  <c r="D328" i="8"/>
  <c r="D326" i="8"/>
  <c r="D324" i="8"/>
  <c r="D322" i="8"/>
  <c r="D320" i="8"/>
  <c r="D318" i="8"/>
  <c r="D316" i="8"/>
  <c r="D314" i="8"/>
  <c r="D312" i="8"/>
  <c r="D310" i="8"/>
  <c r="D308" i="8"/>
  <c r="D306" i="8"/>
  <c r="D304" i="8"/>
  <c r="D302" i="8"/>
  <c r="D300" i="8"/>
  <c r="D298" i="8"/>
  <c r="D296" i="8"/>
  <c r="D294" i="8"/>
  <c r="D292" i="8"/>
  <c r="D290" i="8"/>
  <c r="D288" i="8"/>
  <c r="D286" i="8"/>
  <c r="D284" i="8"/>
  <c r="D282" i="8"/>
  <c r="D280" i="8"/>
  <c r="D278" i="8"/>
  <c r="D276" i="8"/>
  <c r="D274" i="8"/>
  <c r="D272" i="8"/>
  <c r="D270" i="8"/>
  <c r="D268" i="8"/>
  <c r="D266" i="8"/>
  <c r="D264" i="8"/>
  <c r="D262" i="8"/>
  <c r="D260" i="8"/>
  <c r="D258" i="8"/>
  <c r="D256" i="8"/>
  <c r="D254" i="8"/>
  <c r="D252" i="8"/>
  <c r="D250" i="8"/>
  <c r="D248" i="8"/>
  <c r="D246" i="8"/>
  <c r="D244" i="8"/>
  <c r="D242" i="8"/>
  <c r="D240" i="8"/>
  <c r="D238" i="8"/>
  <c r="D236" i="8"/>
  <c r="D234" i="8"/>
  <c r="D232" i="8"/>
  <c r="D230" i="8"/>
  <c r="D228" i="8"/>
  <c r="D226" i="8"/>
  <c r="D224" i="8"/>
  <c r="D222" i="8"/>
  <c r="D220" i="8"/>
  <c r="D218" i="8"/>
  <c r="D216" i="8"/>
  <c r="D214" i="8"/>
  <c r="D159" i="8"/>
  <c r="D161" i="8"/>
  <c r="D163" i="8"/>
  <c r="D165" i="8"/>
  <c r="D167" i="8"/>
  <c r="D169" i="8"/>
  <c r="D171" i="8"/>
  <c r="D173" i="8"/>
  <c r="D175" i="8"/>
  <c r="D177" i="8"/>
  <c r="D179" i="8"/>
  <c r="D181" i="8"/>
  <c r="D183" i="8"/>
  <c r="D185" i="8"/>
  <c r="D187" i="8"/>
  <c r="D189" i="8"/>
  <c r="D191" i="8"/>
  <c r="D193" i="8"/>
  <c r="D195" i="8"/>
  <c r="D197" i="8"/>
  <c r="D199" i="8"/>
  <c r="D201" i="8"/>
  <c r="D203" i="8"/>
  <c r="D205" i="8"/>
  <c r="D207" i="8"/>
  <c r="D209" i="8"/>
  <c r="D211" i="8"/>
  <c r="D543" i="8"/>
  <c r="D547" i="8"/>
  <c r="D548" i="8"/>
  <c r="D545" i="8"/>
  <c r="D549" i="8"/>
  <c r="C11" i="7"/>
  <c r="D11" i="7" s="1"/>
  <c r="C13" i="7"/>
  <c r="D13" i="7" s="1"/>
  <c r="C15" i="7"/>
  <c r="D15" i="7" s="1"/>
  <c r="C17" i="7"/>
  <c r="D17" i="7" s="1"/>
  <c r="C19" i="7"/>
  <c r="D19" i="7" s="1"/>
  <c r="C12" i="7"/>
  <c r="D12" i="7" s="1"/>
  <c r="C14" i="7"/>
  <c r="D14" i="7" s="1"/>
  <c r="C16" i="7"/>
  <c r="D16" i="7" s="1"/>
  <c r="C18" i="7"/>
  <c r="D18" i="7" s="1"/>
  <c r="C190" i="7"/>
  <c r="D190" i="7" s="1"/>
  <c r="C188" i="7"/>
  <c r="D188" i="7" s="1"/>
  <c r="C186" i="7"/>
  <c r="D186" i="7" s="1"/>
  <c r="C184" i="7"/>
  <c r="D184" i="7" s="1"/>
  <c r="C182" i="7"/>
  <c r="D182" i="7" s="1"/>
  <c r="C180" i="7"/>
  <c r="D180" i="7" s="1"/>
  <c r="C178" i="7"/>
  <c r="D178" i="7" s="1"/>
  <c r="C176" i="7"/>
  <c r="D176" i="7" s="1"/>
  <c r="C174" i="7"/>
  <c r="D174" i="7" s="1"/>
  <c r="C172" i="7"/>
  <c r="D172" i="7" s="1"/>
  <c r="C170" i="7"/>
  <c r="D170" i="7" s="1"/>
  <c r="C168" i="7"/>
  <c r="D168" i="7" s="1"/>
  <c r="C166" i="7"/>
  <c r="D166" i="7" s="1"/>
  <c r="C164" i="7"/>
  <c r="D164" i="7" s="1"/>
  <c r="C162" i="7"/>
  <c r="D162" i="7" s="1"/>
  <c r="C160" i="7"/>
  <c r="D160" i="7" s="1"/>
  <c r="C158" i="7"/>
  <c r="D158" i="7" s="1"/>
  <c r="C156" i="7"/>
  <c r="D156" i="7" s="1"/>
  <c r="C154" i="7"/>
  <c r="D154" i="7" s="1"/>
  <c r="C152" i="7"/>
  <c r="D152" i="7" s="1"/>
  <c r="C150" i="7"/>
  <c r="D150" i="7" s="1"/>
  <c r="C148" i="7"/>
  <c r="D148" i="7" s="1"/>
  <c r="C146" i="7"/>
  <c r="D146" i="7" s="1"/>
  <c r="C144" i="7"/>
  <c r="D144" i="7" s="1"/>
  <c r="C142" i="7"/>
  <c r="D142" i="7" s="1"/>
  <c r="C140" i="7"/>
  <c r="D140" i="7" s="1"/>
  <c r="C138" i="7"/>
  <c r="D138" i="7" s="1"/>
  <c r="C136" i="7"/>
  <c r="D136" i="7" s="1"/>
  <c r="C134" i="7"/>
  <c r="D134" i="7" s="1"/>
  <c r="C132" i="7"/>
  <c r="D132" i="7" s="1"/>
  <c r="C130" i="7"/>
  <c r="D130" i="7" s="1"/>
  <c r="C128" i="7"/>
  <c r="D128" i="7" s="1"/>
  <c r="C126" i="7"/>
  <c r="D126" i="7" s="1"/>
  <c r="C124" i="7"/>
  <c r="D124" i="7" s="1"/>
  <c r="C122" i="7"/>
  <c r="D122" i="7" s="1"/>
  <c r="C120" i="7"/>
  <c r="D120" i="7" s="1"/>
  <c r="C118" i="7"/>
  <c r="D118" i="7" s="1"/>
  <c r="C116" i="7"/>
  <c r="D116" i="7" s="1"/>
  <c r="C114" i="7"/>
  <c r="D114" i="7" s="1"/>
  <c r="C112" i="7"/>
  <c r="D112" i="7" s="1"/>
  <c r="C110" i="7"/>
  <c r="D110" i="7" s="1"/>
  <c r="C108" i="7"/>
  <c r="D108" i="7" s="1"/>
  <c r="C106" i="7"/>
  <c r="D106" i="7" s="1"/>
  <c r="C104" i="7"/>
  <c r="D104" i="7" s="1"/>
  <c r="C102" i="7"/>
  <c r="D102" i="7" s="1"/>
  <c r="C100" i="7"/>
  <c r="D100" i="7" s="1"/>
  <c r="C98" i="7"/>
  <c r="D98" i="7" s="1"/>
  <c r="C96" i="7"/>
  <c r="D96" i="7" s="1"/>
  <c r="C94" i="7"/>
  <c r="D94" i="7" s="1"/>
  <c r="C92" i="7"/>
  <c r="D92" i="7" s="1"/>
  <c r="C90" i="7"/>
  <c r="D90" i="7" s="1"/>
  <c r="C88" i="7"/>
  <c r="D88" i="7" s="1"/>
  <c r="C86" i="7"/>
  <c r="D86" i="7" s="1"/>
  <c r="C84" i="7"/>
  <c r="D84" i="7" s="1"/>
  <c r="C82" i="7"/>
  <c r="D82" i="7" s="1"/>
  <c r="C80" i="7"/>
  <c r="D80" i="7" s="1"/>
  <c r="C78" i="7"/>
  <c r="D78" i="7" s="1"/>
  <c r="C76" i="7"/>
  <c r="D76" i="7" s="1"/>
  <c r="C74" i="7"/>
  <c r="D74" i="7" s="1"/>
  <c r="C72" i="7"/>
  <c r="D72" i="7" s="1"/>
  <c r="C70" i="7"/>
  <c r="D70" i="7" s="1"/>
  <c r="C68" i="7"/>
  <c r="D68" i="7" s="1"/>
  <c r="C66" i="7"/>
  <c r="D66" i="7" s="1"/>
  <c r="C64" i="7"/>
  <c r="D64" i="7" s="1"/>
  <c r="C62" i="7"/>
  <c r="D62" i="7" s="1"/>
  <c r="C60" i="7"/>
  <c r="D60" i="7" s="1"/>
  <c r="C58" i="7"/>
  <c r="D58" i="7" s="1"/>
  <c r="C56" i="7"/>
  <c r="D56" i="7" s="1"/>
  <c r="C54" i="7"/>
  <c r="D54" i="7" s="1"/>
  <c r="C52" i="7"/>
  <c r="D52" i="7" s="1"/>
  <c r="C50" i="7"/>
  <c r="D50" i="7" s="1"/>
  <c r="C48" i="7"/>
  <c r="D48" i="7" s="1"/>
  <c r="C46" i="7"/>
  <c r="D46" i="7" s="1"/>
  <c r="C44" i="7"/>
  <c r="D44" i="7" s="1"/>
  <c r="C42" i="7"/>
  <c r="D42" i="7" s="1"/>
  <c r="C40" i="7"/>
  <c r="D40" i="7" s="1"/>
  <c r="C38" i="7"/>
  <c r="D38" i="7" s="1"/>
  <c r="C36" i="7"/>
  <c r="D36" i="7" s="1"/>
  <c r="C34" i="7"/>
  <c r="D34" i="7" s="1"/>
  <c r="C32" i="7"/>
  <c r="D32" i="7" s="1"/>
  <c r="C30" i="7"/>
  <c r="D30" i="7" s="1"/>
  <c r="C28" i="7"/>
  <c r="D28" i="7" s="1"/>
  <c r="C26" i="7"/>
  <c r="D26" i="7" s="1"/>
  <c r="C24" i="7"/>
  <c r="D24" i="7" s="1"/>
  <c r="C22" i="7"/>
  <c r="D22" i="7" s="1"/>
  <c r="C189" i="7"/>
  <c r="D189" i="7" s="1"/>
  <c r="C187" i="7"/>
  <c r="D187" i="7" s="1"/>
  <c r="C185" i="7"/>
  <c r="D185" i="7" s="1"/>
  <c r="C183" i="7"/>
  <c r="D183" i="7" s="1"/>
  <c r="C181" i="7"/>
  <c r="D181" i="7" s="1"/>
  <c r="C179" i="7"/>
  <c r="D179" i="7" s="1"/>
  <c r="C177" i="7"/>
  <c r="D177" i="7" s="1"/>
  <c r="C175" i="7"/>
  <c r="D175" i="7" s="1"/>
  <c r="C173" i="7"/>
  <c r="D173" i="7" s="1"/>
  <c r="C171" i="7"/>
  <c r="D171" i="7" s="1"/>
  <c r="C169" i="7"/>
  <c r="D169" i="7" s="1"/>
  <c r="C167" i="7"/>
  <c r="D167" i="7" s="1"/>
  <c r="C165" i="7"/>
  <c r="D165" i="7" s="1"/>
  <c r="C163" i="7"/>
  <c r="D163" i="7" s="1"/>
  <c r="C161" i="7"/>
  <c r="D161" i="7" s="1"/>
  <c r="C159" i="7"/>
  <c r="D159" i="7" s="1"/>
  <c r="C157" i="7"/>
  <c r="D157" i="7" s="1"/>
  <c r="C155" i="7"/>
  <c r="D155" i="7" s="1"/>
  <c r="C153" i="7"/>
  <c r="D153" i="7" s="1"/>
  <c r="C151" i="7"/>
  <c r="D151" i="7" s="1"/>
  <c r="C149" i="7"/>
  <c r="D149" i="7" s="1"/>
  <c r="C147" i="7"/>
  <c r="D147" i="7" s="1"/>
  <c r="C145" i="7"/>
  <c r="D145" i="7" s="1"/>
  <c r="C143" i="7"/>
  <c r="D143" i="7" s="1"/>
  <c r="C141" i="7"/>
  <c r="D141" i="7" s="1"/>
  <c r="C139" i="7"/>
  <c r="D139" i="7" s="1"/>
  <c r="C137" i="7"/>
  <c r="D137" i="7" s="1"/>
  <c r="C135" i="7"/>
  <c r="D135" i="7" s="1"/>
  <c r="C133" i="7"/>
  <c r="D133" i="7" s="1"/>
  <c r="C131" i="7"/>
  <c r="D131" i="7" s="1"/>
  <c r="C129" i="7"/>
  <c r="D129" i="7" s="1"/>
  <c r="C127" i="7"/>
  <c r="D127" i="7" s="1"/>
  <c r="C125" i="7"/>
  <c r="D125" i="7" s="1"/>
  <c r="C123" i="7"/>
  <c r="D123" i="7" s="1"/>
  <c r="C121" i="7"/>
  <c r="D121" i="7" s="1"/>
  <c r="C119" i="7"/>
  <c r="D119" i="7" s="1"/>
  <c r="C117" i="7"/>
  <c r="D117" i="7" s="1"/>
  <c r="C115" i="7"/>
  <c r="D115" i="7" s="1"/>
  <c r="C113" i="7"/>
  <c r="D113" i="7" s="1"/>
  <c r="C111" i="7"/>
  <c r="D111" i="7" s="1"/>
  <c r="C109" i="7"/>
  <c r="D109" i="7" s="1"/>
  <c r="C107" i="7"/>
  <c r="D107" i="7" s="1"/>
  <c r="C105" i="7"/>
  <c r="D105" i="7" s="1"/>
  <c r="C103" i="7"/>
  <c r="D103" i="7" s="1"/>
  <c r="C101" i="7"/>
  <c r="D101" i="7" s="1"/>
  <c r="C99" i="7"/>
  <c r="D99" i="7" s="1"/>
  <c r="C97" i="7"/>
  <c r="D97" i="7" s="1"/>
  <c r="C95" i="7"/>
  <c r="D95" i="7" s="1"/>
  <c r="C93" i="7"/>
  <c r="D93" i="7" s="1"/>
  <c r="C91" i="7"/>
  <c r="D91" i="7" s="1"/>
  <c r="C89" i="7"/>
  <c r="D89" i="7" s="1"/>
  <c r="C87" i="7"/>
  <c r="D87" i="7" s="1"/>
  <c r="C85" i="7"/>
  <c r="D85" i="7" s="1"/>
  <c r="C83" i="7"/>
  <c r="D83" i="7" s="1"/>
  <c r="C81" i="7"/>
  <c r="D81" i="7" s="1"/>
  <c r="C79" i="7"/>
  <c r="D79" i="7" s="1"/>
  <c r="C77" i="7"/>
  <c r="D77" i="7" s="1"/>
  <c r="C75" i="7"/>
  <c r="D75" i="7" s="1"/>
  <c r="C73" i="7"/>
  <c r="D73" i="7" s="1"/>
  <c r="C71" i="7"/>
  <c r="D71" i="7" s="1"/>
  <c r="C69" i="7"/>
  <c r="D69" i="7" s="1"/>
  <c r="C67" i="7"/>
  <c r="D67" i="7" s="1"/>
  <c r="C65" i="7"/>
  <c r="D65" i="7" s="1"/>
  <c r="C63" i="7"/>
  <c r="D63" i="7" s="1"/>
  <c r="C61" i="7"/>
  <c r="D61" i="7" s="1"/>
  <c r="C59" i="7"/>
  <c r="D59" i="7" s="1"/>
  <c r="C57" i="7"/>
  <c r="D57" i="7" s="1"/>
  <c r="C55" i="7"/>
  <c r="D55" i="7" s="1"/>
  <c r="C53" i="7"/>
  <c r="D53" i="7" s="1"/>
  <c r="C51" i="7"/>
  <c r="D51" i="7" s="1"/>
  <c r="C49" i="7"/>
  <c r="D49" i="7" s="1"/>
  <c r="C47" i="7"/>
  <c r="D47" i="7" s="1"/>
  <c r="C45" i="7"/>
  <c r="D45" i="7" s="1"/>
  <c r="C43" i="7"/>
  <c r="D43" i="7" s="1"/>
  <c r="C41" i="7"/>
  <c r="D41" i="7" s="1"/>
  <c r="C39" i="7"/>
  <c r="D39" i="7" s="1"/>
  <c r="C37" i="7"/>
  <c r="D37" i="7" s="1"/>
  <c r="C35" i="7"/>
  <c r="D35" i="7" s="1"/>
  <c r="C33" i="7"/>
  <c r="D33" i="7" s="1"/>
  <c r="C31" i="7"/>
  <c r="D31" i="7" s="1"/>
  <c r="C29" i="7"/>
  <c r="D29" i="7" s="1"/>
  <c r="C27" i="7"/>
  <c r="D27" i="7" s="1"/>
  <c r="C25" i="7"/>
  <c r="D25" i="7" s="1"/>
  <c r="C23" i="7"/>
  <c r="D23" i="7" s="1"/>
  <c r="C21" i="7"/>
  <c r="D21" i="7" s="1"/>
  <c r="F6" i="8" l="1"/>
  <c r="C7" i="7"/>
  <c r="F5" i="8" s="1"/>
</calcChain>
</file>

<file path=xl/sharedStrings.xml><?xml version="1.0" encoding="utf-8"?>
<sst xmlns="http://schemas.openxmlformats.org/spreadsheetml/2006/main" count="48" uniqueCount="48">
  <si>
    <r>
      <rPr>
        <sz val="11"/>
        <color theme="1"/>
        <rFont val="Trebuchet MS"/>
        <family val="2"/>
      </rPr>
      <t>Reat atmhorachd gach bliadhna</t>
    </r>
  </si>
  <si>
    <r>
      <rPr>
        <sz val="11"/>
        <color theme="1"/>
        <rFont val="Trebuchet MS"/>
        <family val="2"/>
      </rPr>
      <t>Reat atmhorachd gach mìos</t>
    </r>
  </si>
  <si>
    <r>
      <rPr>
        <sz val="11"/>
        <color theme="1"/>
        <rFont val="Trebuchet MS"/>
        <family val="2"/>
      </rPr>
      <t>Reat rèidh gach bliadhna</t>
    </r>
  </si>
  <si>
    <r>
      <rPr>
        <sz val="11"/>
        <color theme="1"/>
        <rFont val="Trebuchet MS"/>
        <family val="2"/>
      </rPr>
      <t>Reat rèidh gach mìos</t>
    </r>
  </si>
  <si>
    <r>
      <rPr>
        <sz val="11"/>
        <color theme="1"/>
        <rFont val="Trebuchet MS"/>
        <family val="2"/>
      </rPr>
      <t>Tuarastal gach mìos</t>
    </r>
  </si>
  <si>
    <r>
      <rPr>
        <sz val="11"/>
        <color theme="1"/>
        <rFont val="Trebuchet MS"/>
        <family val="2"/>
      </rPr>
      <t>Ùine às dèidh aois 20 (mìosan)</t>
    </r>
  </si>
  <si>
    <r>
      <rPr>
        <sz val="11"/>
        <color theme="1"/>
        <rFont val="Trebuchet MS"/>
        <family val="2"/>
      </rPr>
      <t>Beachdan luchd-sgrùdaidh deuchainn:</t>
    </r>
  </si>
  <si>
    <r>
      <rPr>
        <sz val="11"/>
        <color theme="1"/>
        <rFont val="Trebuchet MS"/>
        <family val="2"/>
      </rPr>
      <t xml:space="preserve">mìosail a lorg a’ cleachdadh Data -&gt; What-If Analysis -&gt; Goal Seek, ag amas air </t>
    </r>
  </si>
  <si>
    <r>
      <rPr>
        <sz val="11"/>
        <color theme="1"/>
        <rFont val="Trebuchet MS"/>
        <family val="2"/>
      </rPr>
      <t>Ùine às dèidh aois 65 (mìosan)</t>
    </r>
  </si>
  <si>
    <r>
      <rPr>
        <sz val="11"/>
        <color theme="1"/>
        <rFont val="Trebuchet MS"/>
        <family val="2"/>
      </rPr>
      <t>Cosgais bith-beò tùsail gach mìos</t>
    </r>
  </si>
  <si>
    <r>
      <rPr>
        <sz val="11"/>
        <color theme="1"/>
        <rFont val="Trebuchet MS"/>
        <family val="2"/>
      </rPr>
      <t>Tha an sàbhaladh a tha ga iarraidh aig aois 65 ionann ri luach</t>
    </r>
  </si>
  <si>
    <r>
      <rPr>
        <sz val="11"/>
        <color theme="1"/>
        <rFont val="Trebuchet MS"/>
        <family val="2"/>
      </rPr>
      <t>value of the future payments needed to cover Karen's costs</t>
    </r>
  </si>
  <si>
    <r>
      <rPr>
        <sz val="11"/>
        <color theme="1"/>
        <rFont val="Trebuchet MS"/>
        <family val="2"/>
      </rPr>
      <t>Tha seo ag aithneachadh</t>
    </r>
  </si>
  <si>
    <r>
      <rPr>
        <sz val="11"/>
        <color theme="1"/>
        <rFont val="Trebuchet MS"/>
        <family val="2"/>
      </rPr>
      <t>- gum bi cosgais bith-beò tùsail a’ dol an-àirde gach mìos le atmhorachd</t>
    </r>
  </si>
  <si>
    <r>
      <rPr>
        <sz val="11"/>
        <color theme="1"/>
        <rFont val="Trebuchet MS"/>
        <family val="2"/>
      </rPr>
      <t>- an riadh a gheibh i air a sàbhaladh nuair a tha i air chluaineas</t>
    </r>
  </si>
  <si>
    <r>
      <rPr>
        <sz val="11"/>
        <color theme="1"/>
        <rFont val="Trebuchet MS"/>
        <family val="2"/>
      </rPr>
      <t xml:space="preserve">Tha cosgais bith-beò agus an luachan làithreach air an cruinneachadh </t>
    </r>
  </si>
  <si>
    <r>
      <rPr>
        <sz val="11"/>
        <color theme="1"/>
        <rFont val="Trebuchet MS"/>
        <family val="2"/>
      </rPr>
      <t>gu notaichean is sgillinnean airson iomlanachd.</t>
    </r>
  </si>
  <si>
    <r>
      <rPr>
        <sz val="11"/>
        <color theme="1"/>
        <rFont val="Trebuchet MS"/>
        <family val="2"/>
      </rPr>
      <t>Ùine gu cluaineas (mìosan)</t>
    </r>
  </si>
  <si>
    <r>
      <rPr>
        <sz val="11"/>
        <color theme="1"/>
        <rFont val="Trebuchet MS"/>
        <family val="2"/>
      </rPr>
      <t xml:space="preserve">bith-beò Karen a phàigheadh air chluaineas. </t>
    </r>
  </si>
  <si>
    <r>
      <rPr>
        <sz val="11"/>
        <color theme="1"/>
        <rFont val="Trebuchet MS"/>
        <family val="2"/>
      </rPr>
      <t>Tha 181 pàigheadh mìosail ann uile gu lèir (bho aois 65 suas gu agus a’ gabhail a-steach 80).</t>
    </r>
  </si>
  <si>
    <r>
      <rPr>
        <sz val="11"/>
        <color theme="1"/>
        <rFont val="Trebuchet MS"/>
        <family val="2"/>
      </rPr>
      <t xml:space="preserve">Ùine bho aois 65 gu aois 80 (mìosan) </t>
    </r>
  </si>
  <si>
    <r>
      <rPr>
        <b/>
        <sz val="11"/>
        <color theme="1"/>
        <rFont val="Trebuchet MS"/>
        <family val="2"/>
      </rPr>
      <t>SÀBHALADH IOMLAN      GA IARRAIDH AIG AOIS 65</t>
    </r>
  </si>
  <si>
    <r>
      <rPr>
        <sz val="11"/>
        <color theme="1"/>
        <rFont val="Trebuchet MS"/>
        <family val="2"/>
      </rPr>
      <t>Cosgais bith-beò</t>
    </r>
  </si>
  <si>
    <r>
      <rPr>
        <sz val="11"/>
        <color theme="1"/>
        <rFont val="Trebuchet MS"/>
        <family val="2"/>
      </rPr>
      <t>Luach làithreach cosgais bith-beò aig aois 65</t>
    </r>
  </si>
  <si>
    <r>
      <rPr>
        <sz val="11"/>
        <color theme="1"/>
        <rFont val="Trebuchet MS"/>
        <family val="2"/>
      </rPr>
      <t>Sàbhaladh ga iarraidh aig aois 65</t>
    </r>
  </si>
  <si>
    <r>
      <rPr>
        <sz val="11"/>
        <color theme="1"/>
        <rFont val="Trebuchet MS"/>
        <family val="2"/>
      </rPr>
      <t xml:space="preserve">Feumaidh na pàighidhean mìosail càrnadh an-àirde gu bhith ionann ris </t>
    </r>
  </si>
  <si>
    <r>
      <rPr>
        <sz val="11"/>
        <color theme="1"/>
        <rFont val="Trebuchet MS"/>
        <family val="2"/>
      </rPr>
      <t>an t-sàbhaladh a dh’fheumas Karen aig aois 65 (air obrachadh a-mach ann am pàirt (b)).</t>
    </r>
  </si>
  <si>
    <r>
      <rPr>
        <sz val="11"/>
        <color theme="1"/>
        <rFont val="Trebuchet MS"/>
        <family val="2"/>
      </rPr>
      <t>After completing the formulae in the table with a 'dummy' monthly</t>
    </r>
  </si>
  <si>
    <r>
      <rPr>
        <sz val="11"/>
        <color theme="1"/>
        <rFont val="Trebuchet MS"/>
        <family val="2"/>
      </rPr>
      <t xml:space="preserve">ath-phàigheadh mìosail mas-fhìor (cealla C5), chaidh am fìor ath-phàigheadh </t>
    </r>
  </si>
  <si>
    <r>
      <rPr>
        <sz val="11"/>
        <color theme="1"/>
        <rFont val="Trebuchet MS"/>
        <family val="2"/>
      </rPr>
      <t>an co-chàrnadh iomlan (cealla F6) a chur gu luach 243,959.37 le bhith ag atharrachadh cealla C5.</t>
    </r>
  </si>
  <si>
    <r>
      <rPr>
        <sz val="11"/>
        <color theme="1"/>
        <rFont val="Trebuchet MS"/>
        <family val="2"/>
      </rPr>
      <t>Pàighidhean gu sàbhaladh (£)</t>
    </r>
  </si>
  <si>
    <r>
      <rPr>
        <b/>
        <sz val="11"/>
        <color theme="1"/>
        <rFont val="Trebuchet MS"/>
        <family val="2"/>
      </rPr>
      <t>Pàighidhean gu sàbhaladh (% tuarastail)</t>
    </r>
  </si>
  <si>
    <r>
      <rPr>
        <sz val="11"/>
        <color theme="1"/>
        <rFont val="Trebuchet MS"/>
        <family val="2"/>
      </rPr>
      <t>Co-chàrnadh iomlan phàighidhean gu sàbhaladh aig aois 65</t>
    </r>
  </si>
  <si>
    <r>
      <rPr>
        <sz val="11"/>
        <color theme="1"/>
        <rFont val="Trebuchet MS"/>
        <family val="2"/>
      </rPr>
      <t xml:space="preserve">Cha deach cealla C5 a chruinneachadh an seo, airson sealltainn </t>
    </r>
  </si>
  <si>
    <r>
      <rPr>
        <sz val="11"/>
        <color theme="1"/>
        <rFont val="Trebuchet MS"/>
        <family val="2"/>
      </rPr>
      <t>gu bheil an co-chàrnadh ann an cealla F6 fhathast ionann ris an targaid ann an cealla F5.</t>
    </r>
  </si>
  <si>
    <r>
      <rPr>
        <sz val="11"/>
        <color theme="1"/>
        <rFont val="Trebuchet MS"/>
        <family val="2"/>
      </rPr>
      <t>Co-chàrnadh iomlan phàighidhean (aig aois 65) (£)</t>
    </r>
  </si>
  <si>
    <r>
      <rPr>
        <sz val="11"/>
        <color theme="1"/>
        <rFont val="Trebuchet MS"/>
        <family val="2"/>
      </rPr>
      <t>agus, mar sin, chan eil pàigheadh mìosail ann aig aois 65 fhèin.</t>
    </r>
  </si>
  <si>
    <r>
      <rPr>
        <sz val="11"/>
        <color theme="1"/>
        <rFont val="Trebuchet MS"/>
        <family val="2"/>
      </rPr>
      <t>Tha 540 pàigheadh mìosail ann uile gu lèir (aig toiseach gach mìos)</t>
    </r>
  </si>
  <si>
    <r>
      <rPr>
        <sz val="11"/>
        <rFont val="Trebuchet MS"/>
        <family val="2"/>
      </rPr>
      <t>Ainm</t>
    </r>
  </si>
  <si>
    <r>
      <rPr>
        <sz val="11"/>
        <rFont val="Trebuchet MS"/>
        <family val="2"/>
      </rPr>
      <t>SCN</t>
    </r>
  </si>
  <si>
    <r>
      <rPr>
        <sz val="11"/>
        <rFont val="Trebuchet MS"/>
        <family val="2"/>
      </rPr>
      <t>Ainm</t>
    </r>
  </si>
  <si>
    <r>
      <rPr>
        <sz val="11"/>
        <rFont val="Trebuchet MS"/>
        <family val="2"/>
      </rPr>
      <t>SCN</t>
    </r>
  </si>
  <si>
    <r>
      <rPr>
        <sz val="11"/>
        <color theme="1"/>
        <rFont val="Trebuchet MS"/>
        <family val="2"/>
      </rPr>
      <t>Reat rèidh gach bliadhna</t>
    </r>
  </si>
  <si>
    <r>
      <rPr>
        <sz val="11"/>
        <color theme="1"/>
        <rFont val="Trebuchet MS"/>
        <family val="2"/>
      </rPr>
      <t>Reat rèidh gach mìos</t>
    </r>
  </si>
  <si>
    <r>
      <rPr>
        <sz val="11"/>
        <color theme="1"/>
        <rFont val="Trebuchet MS"/>
        <family val="2"/>
      </rPr>
      <t>Pàighidhean gu sàbhaladh (£)</t>
    </r>
  </si>
  <si>
    <r>
      <rPr>
        <sz val="11"/>
        <color theme="1"/>
        <rFont val="Trebuchet MS"/>
        <family val="2"/>
      </rPr>
      <t>Beachdan luchd-sgrùdaidh deuchainn:</t>
    </r>
  </si>
  <si>
    <t>Obrachadh a-mach maoin peinnsein Karen</t>
  </si>
  <si>
    <t>Cunntas sàbhalaidh Karen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</si>
</sst>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6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10" fontId="2" fillId="0" borderId="1" xfId="2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8" fontId="3" fillId="0" borderId="1" xfId="0" applyNumberFormat="1" applyFont="1" applyBorder="1"/>
    <xf numFmtId="10" fontId="2" fillId="0" borderId="0" xfId="2" applyNumberFormat="1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44" fontId="3" fillId="0" borderId="12" xfId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8" fontId="3" fillId="0" borderId="0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6" xfId="0" quotePrefix="1" applyFont="1" applyBorder="1"/>
    <xf numFmtId="0" fontId="3" fillId="0" borderId="6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 applyAlignment="1">
      <alignment horizontal="center"/>
    </xf>
    <xf numFmtId="8" fontId="3" fillId="2" borderId="8" xfId="0" applyNumberFormat="1" applyFont="1" applyFill="1" applyBorder="1" applyAlignment="1">
      <alignment horizontal="center"/>
    </xf>
    <xf numFmtId="8" fontId="3" fillId="2" borderId="9" xfId="0" applyNumberFormat="1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5" xfId="0" applyFont="1" applyBorder="1"/>
    <xf numFmtId="0" fontId="3" fillId="0" borderId="7" xfId="0" applyFont="1" applyFill="1" applyBorder="1"/>
    <xf numFmtId="0" fontId="2" fillId="0" borderId="0" xfId="0" applyFont="1" applyAlignment="1">
      <alignment horizontal="left" wrapText="1"/>
    </xf>
    <xf numFmtId="8" fontId="2" fillId="0" borderId="1" xfId="1" applyNumberFormat="1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8" fontId="3" fillId="0" borderId="8" xfId="0" applyNumberFormat="1" applyFont="1" applyBorder="1" applyAlignment="1">
      <alignment horizontal="center"/>
    </xf>
    <xf numFmtId="8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49" fontId="5" fillId="0" borderId="13" xfId="0" applyNumberFormat="1" applyFont="1" applyBorder="1"/>
    <xf numFmtId="49" fontId="5" fillId="0" borderId="14" xfId="0" applyNumberFormat="1" applyFont="1" applyBorder="1" applyAlignment="1">
      <alignment horizontal="left"/>
    </xf>
    <xf numFmtId="49" fontId="5" fillId="0" borderId="15" xfId="0" applyNumberFormat="1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F551E-6258-364B-98DA-FECCEA809BD9}">
  <dimension ref="B1:M190"/>
  <sheetViews>
    <sheetView tabSelected="1" workbookViewId="0">
      <selection activeCell="E1" sqref="E1"/>
    </sheetView>
  </sheetViews>
  <sheetFormatPr defaultColWidth="8.85546875" defaultRowHeight="16.5" x14ac:dyDescent="0.3"/>
  <cols>
    <col min="1" max="1" width="5.7109375" style="2" customWidth="1"/>
    <col min="2" max="2" width="33.5703125" style="2" customWidth="1"/>
    <col min="3" max="3" width="15.28515625" style="2" bestFit="1" customWidth="1"/>
    <col min="4" max="4" width="21.7109375" style="2" bestFit="1" customWidth="1"/>
    <col min="5" max="5" width="38.42578125" style="2" customWidth="1"/>
    <col min="6" max="6" width="12" style="2" bestFit="1" customWidth="1"/>
    <col min="7" max="10" width="8.85546875" style="2"/>
    <col min="11" max="11" width="10.140625" style="2" customWidth="1"/>
    <col min="12" max="16384" width="8.85546875" style="2"/>
  </cols>
  <sheetData>
    <row r="1" spans="2:13" x14ac:dyDescent="0.3">
      <c r="B1" s="1" t="s">
        <v>46</v>
      </c>
      <c r="D1" s="39" t="s">
        <v>38</v>
      </c>
      <c r="E1" s="40"/>
      <c r="F1" s="39" t="s">
        <v>39</v>
      </c>
      <c r="G1" s="41"/>
      <c r="H1" s="42"/>
    </row>
    <row r="2" spans="2:13" ht="15.75" customHeight="1" thickBot="1" x14ac:dyDescent="0.35"/>
    <row r="3" spans="2:13" ht="17.25" thickBot="1" x14ac:dyDescent="0.35">
      <c r="B3" s="2" t="s">
        <v>9</v>
      </c>
      <c r="C3" s="3">
        <v>1500</v>
      </c>
      <c r="E3" s="2" t="s">
        <v>20</v>
      </c>
      <c r="F3" s="4">
        <f>15*12</f>
        <v>180</v>
      </c>
    </row>
    <row r="4" spans="2:13" ht="17.25" thickBot="1" x14ac:dyDescent="0.35">
      <c r="B4" s="2" t="s">
        <v>0</v>
      </c>
      <c r="C4" s="5">
        <v>2.5000000000000001E-2</v>
      </c>
      <c r="E4" s="2" t="s">
        <v>1</v>
      </c>
      <c r="F4" s="6">
        <f>(1+C4)^(1/12)-1</f>
        <v>2.0598362698427408E-3</v>
      </c>
    </row>
    <row r="5" spans="2:13" ht="17.25" thickBot="1" x14ac:dyDescent="0.35">
      <c r="B5" s="2" t="s">
        <v>2</v>
      </c>
      <c r="C5" s="5">
        <v>0.04</v>
      </c>
      <c r="E5" s="2" t="s">
        <v>3</v>
      </c>
      <c r="F5" s="6">
        <f>(1+C5)^(1/12)-1</f>
        <v>3.2737397821989145E-3</v>
      </c>
    </row>
    <row r="6" spans="2:13" ht="17.25" thickBot="1" x14ac:dyDescent="0.35"/>
    <row r="7" spans="2:13" ht="33.75" thickBot="1" x14ac:dyDescent="0.35">
      <c r="B7" s="34" t="s">
        <v>21</v>
      </c>
      <c r="C7" s="35">
        <f>SUM(D10:D190)</f>
        <v>243959.36999999991</v>
      </c>
    </row>
    <row r="8" spans="2:13" ht="17.25" thickBot="1" x14ac:dyDescent="0.35"/>
    <row r="9" spans="2:13" s="10" customFormat="1" ht="50.25" thickBot="1" x14ac:dyDescent="0.35">
      <c r="B9" s="13" t="s">
        <v>8</v>
      </c>
      <c r="C9" s="14" t="s">
        <v>22</v>
      </c>
      <c r="D9" s="36" t="s">
        <v>23</v>
      </c>
    </row>
    <row r="10" spans="2:13" x14ac:dyDescent="0.3">
      <c r="B10" s="16">
        <v>0</v>
      </c>
      <c r="C10" s="17">
        <f>C3</f>
        <v>1500</v>
      </c>
      <c r="D10" s="18">
        <f t="shared" ref="D10:D74" si="0">ROUND(C10/(1+$F$5)^B10,2)</f>
        <v>1500</v>
      </c>
      <c r="F10" s="19" t="s">
        <v>6</v>
      </c>
      <c r="G10" s="20"/>
      <c r="H10" s="20"/>
      <c r="I10" s="20"/>
      <c r="J10" s="20"/>
      <c r="K10" s="31"/>
      <c r="L10" s="20"/>
      <c r="M10" s="32"/>
    </row>
    <row r="11" spans="2:13" x14ac:dyDescent="0.3">
      <c r="B11" s="16">
        <v>1</v>
      </c>
      <c r="C11" s="17">
        <f t="shared" ref="C11:C42" si="1">ROUND($C$3*(1+$F$4)^B11,2)</f>
        <v>1503.09</v>
      </c>
      <c r="D11" s="18">
        <f t="shared" si="0"/>
        <v>1498.19</v>
      </c>
      <c r="F11" s="21"/>
      <c r="G11" s="22"/>
      <c r="H11" s="22"/>
      <c r="I11" s="22"/>
      <c r="J11" s="22"/>
      <c r="K11" s="22"/>
      <c r="L11" s="22"/>
      <c r="M11" s="23"/>
    </row>
    <row r="12" spans="2:13" x14ac:dyDescent="0.3">
      <c r="B12" s="16">
        <v>2</v>
      </c>
      <c r="C12" s="17">
        <f t="shared" si="1"/>
        <v>1506.19</v>
      </c>
      <c r="D12" s="18">
        <f t="shared" si="0"/>
        <v>1496.38</v>
      </c>
      <c r="F12" s="21" t="s">
        <v>10</v>
      </c>
      <c r="G12" s="22"/>
      <c r="H12" s="22"/>
      <c r="I12" s="22"/>
      <c r="J12" s="22"/>
      <c r="K12" s="22"/>
      <c r="L12" s="22"/>
      <c r="M12" s="23"/>
    </row>
    <row r="13" spans="2:13" x14ac:dyDescent="0.3">
      <c r="B13" s="16">
        <v>3</v>
      </c>
      <c r="C13" s="17">
        <f t="shared" si="1"/>
        <v>1509.29</v>
      </c>
      <c r="D13" s="18">
        <f t="shared" si="0"/>
        <v>1494.56</v>
      </c>
      <c r="F13" s="24" t="s">
        <v>11</v>
      </c>
      <c r="G13" s="22"/>
      <c r="H13" s="22"/>
      <c r="I13" s="22"/>
      <c r="J13" s="22"/>
      <c r="K13" s="22"/>
      <c r="L13" s="22"/>
      <c r="M13" s="23"/>
    </row>
    <row r="14" spans="2:13" x14ac:dyDescent="0.3">
      <c r="B14" s="16">
        <v>4</v>
      </c>
      <c r="C14" s="17">
        <f t="shared" si="1"/>
        <v>1512.4</v>
      </c>
      <c r="D14" s="18">
        <f t="shared" si="0"/>
        <v>1492.76</v>
      </c>
      <c r="F14" s="21" t="s">
        <v>18</v>
      </c>
      <c r="G14" s="22"/>
      <c r="H14" s="22"/>
      <c r="I14" s="22"/>
      <c r="J14" s="22"/>
      <c r="K14" s="22"/>
      <c r="L14" s="22"/>
      <c r="M14" s="23"/>
    </row>
    <row r="15" spans="2:13" x14ac:dyDescent="0.3">
      <c r="B15" s="16">
        <v>5</v>
      </c>
      <c r="C15" s="17">
        <f t="shared" si="1"/>
        <v>1515.51</v>
      </c>
      <c r="D15" s="18">
        <f t="shared" si="0"/>
        <v>1490.94</v>
      </c>
      <c r="F15" s="21"/>
      <c r="G15" s="22"/>
      <c r="H15" s="22"/>
      <c r="I15" s="22"/>
      <c r="J15" s="22"/>
      <c r="K15" s="22"/>
      <c r="L15" s="22"/>
      <c r="M15" s="23"/>
    </row>
    <row r="16" spans="2:13" x14ac:dyDescent="0.3">
      <c r="B16" s="16">
        <v>6</v>
      </c>
      <c r="C16" s="17">
        <f t="shared" si="1"/>
        <v>1518.63</v>
      </c>
      <c r="D16" s="18">
        <f t="shared" si="0"/>
        <v>1489.14</v>
      </c>
      <c r="F16" s="21" t="s">
        <v>19</v>
      </c>
      <c r="G16" s="22"/>
      <c r="H16" s="22"/>
      <c r="I16" s="22"/>
      <c r="J16" s="22"/>
      <c r="K16" s="22"/>
      <c r="L16" s="22"/>
      <c r="M16" s="23"/>
    </row>
    <row r="17" spans="2:13" x14ac:dyDescent="0.3">
      <c r="B17" s="16">
        <v>7</v>
      </c>
      <c r="C17" s="17">
        <f t="shared" si="1"/>
        <v>1521.76</v>
      </c>
      <c r="D17" s="18">
        <f t="shared" si="0"/>
        <v>1487.34</v>
      </c>
      <c r="F17" s="25"/>
      <c r="G17" s="22"/>
      <c r="H17" s="22"/>
      <c r="I17" s="22"/>
      <c r="J17" s="22"/>
      <c r="K17" s="22"/>
      <c r="L17" s="22"/>
      <c r="M17" s="23"/>
    </row>
    <row r="18" spans="2:13" x14ac:dyDescent="0.3">
      <c r="B18" s="16">
        <v>8</v>
      </c>
      <c r="C18" s="17">
        <f t="shared" si="1"/>
        <v>1524.9</v>
      </c>
      <c r="D18" s="18">
        <f t="shared" si="0"/>
        <v>1485.54</v>
      </c>
      <c r="F18" s="21" t="s">
        <v>12</v>
      </c>
      <c r="G18" s="22"/>
      <c r="H18" s="22"/>
      <c r="I18" s="22"/>
      <c r="J18" s="22"/>
      <c r="K18" s="22"/>
      <c r="L18" s="22"/>
      <c r="M18" s="23"/>
    </row>
    <row r="19" spans="2:13" x14ac:dyDescent="0.3">
      <c r="B19" s="16">
        <v>9</v>
      </c>
      <c r="C19" s="17">
        <f t="shared" si="1"/>
        <v>1528.04</v>
      </c>
      <c r="D19" s="18">
        <f t="shared" si="0"/>
        <v>1483.75</v>
      </c>
      <c r="F19" s="24" t="s">
        <v>13</v>
      </c>
      <c r="G19" s="22"/>
      <c r="H19" s="22"/>
      <c r="I19" s="22"/>
      <c r="J19" s="22"/>
      <c r="K19" s="22"/>
      <c r="L19" s="22"/>
      <c r="M19" s="23"/>
    </row>
    <row r="20" spans="2:13" x14ac:dyDescent="0.3">
      <c r="B20" s="16">
        <v>10</v>
      </c>
      <c r="C20" s="17">
        <f t="shared" si="1"/>
        <v>1531.19</v>
      </c>
      <c r="D20" s="18">
        <f t="shared" si="0"/>
        <v>1481.95</v>
      </c>
      <c r="F20" s="24" t="s">
        <v>14</v>
      </c>
      <c r="G20" s="22"/>
      <c r="H20" s="22"/>
      <c r="I20" s="22"/>
      <c r="J20" s="22"/>
      <c r="K20" s="22"/>
      <c r="L20" s="22"/>
      <c r="M20" s="23"/>
    </row>
    <row r="21" spans="2:13" x14ac:dyDescent="0.3">
      <c r="B21" s="16">
        <v>11</v>
      </c>
      <c r="C21" s="17">
        <f t="shared" si="1"/>
        <v>1534.34</v>
      </c>
      <c r="D21" s="18">
        <f t="shared" si="0"/>
        <v>1480.16</v>
      </c>
      <c r="F21" s="21"/>
      <c r="G21" s="22"/>
      <c r="H21" s="22"/>
      <c r="I21" s="22"/>
      <c r="J21" s="22"/>
      <c r="K21" s="22"/>
      <c r="L21" s="22"/>
      <c r="M21" s="23"/>
    </row>
    <row r="22" spans="2:13" x14ac:dyDescent="0.3">
      <c r="B22" s="16">
        <v>12</v>
      </c>
      <c r="C22" s="17">
        <f t="shared" si="1"/>
        <v>1537.5</v>
      </c>
      <c r="D22" s="18">
        <f t="shared" si="0"/>
        <v>1478.37</v>
      </c>
      <c r="F22" s="25" t="s">
        <v>15</v>
      </c>
      <c r="G22" s="22"/>
      <c r="H22" s="22"/>
      <c r="I22" s="22"/>
      <c r="J22" s="22"/>
      <c r="K22" s="22"/>
      <c r="L22" s="22"/>
      <c r="M22" s="23"/>
    </row>
    <row r="23" spans="2:13" ht="17.25" thickBot="1" x14ac:dyDescent="0.35">
      <c r="B23" s="16">
        <v>13</v>
      </c>
      <c r="C23" s="17">
        <f t="shared" si="1"/>
        <v>1540.67</v>
      </c>
      <c r="D23" s="18">
        <f t="shared" si="0"/>
        <v>1476.58</v>
      </c>
      <c r="F23" s="33" t="s">
        <v>16</v>
      </c>
      <c r="G23" s="26"/>
      <c r="H23" s="26"/>
      <c r="I23" s="26"/>
      <c r="J23" s="26"/>
      <c r="K23" s="26"/>
      <c r="L23" s="26"/>
      <c r="M23" s="27"/>
    </row>
    <row r="24" spans="2:13" x14ac:dyDescent="0.3">
      <c r="B24" s="16">
        <v>14</v>
      </c>
      <c r="C24" s="17">
        <f t="shared" si="1"/>
        <v>1543.84</v>
      </c>
      <c r="D24" s="18">
        <f t="shared" si="0"/>
        <v>1474.79</v>
      </c>
      <c r="F24" s="22"/>
      <c r="G24" s="22"/>
      <c r="H24" s="22"/>
      <c r="I24" s="22"/>
      <c r="J24" s="22"/>
      <c r="K24" s="22"/>
    </row>
    <row r="25" spans="2:13" x14ac:dyDescent="0.3">
      <c r="B25" s="16">
        <v>15</v>
      </c>
      <c r="C25" s="17">
        <f t="shared" si="1"/>
        <v>1547.02</v>
      </c>
      <c r="D25" s="18">
        <f t="shared" si="0"/>
        <v>1473.01</v>
      </c>
    </row>
    <row r="26" spans="2:13" x14ac:dyDescent="0.3">
      <c r="B26" s="16">
        <v>16</v>
      </c>
      <c r="C26" s="17">
        <f t="shared" si="1"/>
        <v>1550.21</v>
      </c>
      <c r="D26" s="18">
        <f t="shared" si="0"/>
        <v>1471.23</v>
      </c>
    </row>
    <row r="27" spans="2:13" x14ac:dyDescent="0.3">
      <c r="B27" s="16">
        <v>17</v>
      </c>
      <c r="C27" s="17">
        <f t="shared" si="1"/>
        <v>1553.4</v>
      </c>
      <c r="D27" s="18">
        <f t="shared" si="0"/>
        <v>1469.44</v>
      </c>
    </row>
    <row r="28" spans="2:13" x14ac:dyDescent="0.3">
      <c r="B28" s="16">
        <v>18</v>
      </c>
      <c r="C28" s="17">
        <f t="shared" si="1"/>
        <v>1556.6</v>
      </c>
      <c r="D28" s="18">
        <f t="shared" si="0"/>
        <v>1467.67</v>
      </c>
    </row>
    <row r="29" spans="2:13" x14ac:dyDescent="0.3">
      <c r="B29" s="16">
        <v>19</v>
      </c>
      <c r="C29" s="17">
        <f t="shared" si="1"/>
        <v>1559.81</v>
      </c>
      <c r="D29" s="18">
        <f t="shared" si="0"/>
        <v>1465.89</v>
      </c>
    </row>
    <row r="30" spans="2:13" x14ac:dyDescent="0.3">
      <c r="B30" s="16">
        <v>20</v>
      </c>
      <c r="C30" s="17">
        <f t="shared" si="1"/>
        <v>1563.02</v>
      </c>
      <c r="D30" s="18">
        <f t="shared" si="0"/>
        <v>1464.12</v>
      </c>
    </row>
    <row r="31" spans="2:13" x14ac:dyDescent="0.3">
      <c r="B31" s="16">
        <v>21</v>
      </c>
      <c r="C31" s="17">
        <f t="shared" si="1"/>
        <v>1566.24</v>
      </c>
      <c r="D31" s="18">
        <f t="shared" si="0"/>
        <v>1462.35</v>
      </c>
    </row>
    <row r="32" spans="2:13" x14ac:dyDescent="0.3">
      <c r="B32" s="16">
        <v>22</v>
      </c>
      <c r="C32" s="17">
        <f t="shared" si="1"/>
        <v>1569.47</v>
      </c>
      <c r="D32" s="18">
        <f t="shared" si="0"/>
        <v>1460.58</v>
      </c>
    </row>
    <row r="33" spans="2:4" x14ac:dyDescent="0.3">
      <c r="B33" s="16">
        <v>23</v>
      </c>
      <c r="C33" s="17">
        <f t="shared" si="1"/>
        <v>1572.7</v>
      </c>
      <c r="D33" s="18">
        <f t="shared" si="0"/>
        <v>1458.81</v>
      </c>
    </row>
    <row r="34" spans="2:4" x14ac:dyDescent="0.3">
      <c r="B34" s="16">
        <v>24</v>
      </c>
      <c r="C34" s="17">
        <f t="shared" si="1"/>
        <v>1575.94</v>
      </c>
      <c r="D34" s="18">
        <f t="shared" si="0"/>
        <v>1457.05</v>
      </c>
    </row>
    <row r="35" spans="2:4" x14ac:dyDescent="0.3">
      <c r="B35" s="16">
        <v>25</v>
      </c>
      <c r="C35" s="17">
        <f t="shared" si="1"/>
        <v>1579.18</v>
      </c>
      <c r="D35" s="18">
        <f t="shared" si="0"/>
        <v>1455.28</v>
      </c>
    </row>
    <row r="36" spans="2:4" x14ac:dyDescent="0.3">
      <c r="B36" s="16">
        <v>26</v>
      </c>
      <c r="C36" s="17">
        <f t="shared" si="1"/>
        <v>1582.44</v>
      </c>
      <c r="D36" s="18">
        <f t="shared" si="0"/>
        <v>1453.52</v>
      </c>
    </row>
    <row r="37" spans="2:4" x14ac:dyDescent="0.3">
      <c r="B37" s="16">
        <v>27</v>
      </c>
      <c r="C37" s="17">
        <f t="shared" si="1"/>
        <v>1585.7</v>
      </c>
      <c r="D37" s="18">
        <f t="shared" si="0"/>
        <v>1451.76</v>
      </c>
    </row>
    <row r="38" spans="2:4" x14ac:dyDescent="0.3">
      <c r="B38" s="16">
        <v>28</v>
      </c>
      <c r="C38" s="17">
        <f t="shared" si="1"/>
        <v>1588.96</v>
      </c>
      <c r="D38" s="18">
        <f t="shared" si="0"/>
        <v>1450</v>
      </c>
    </row>
    <row r="39" spans="2:4" x14ac:dyDescent="0.3">
      <c r="B39" s="16">
        <v>29</v>
      </c>
      <c r="C39" s="17">
        <f t="shared" si="1"/>
        <v>1592.24</v>
      </c>
      <c r="D39" s="18">
        <f t="shared" si="0"/>
        <v>1448.25</v>
      </c>
    </row>
    <row r="40" spans="2:4" x14ac:dyDescent="0.3">
      <c r="B40" s="16">
        <v>30</v>
      </c>
      <c r="C40" s="17">
        <f t="shared" si="1"/>
        <v>1595.52</v>
      </c>
      <c r="D40" s="18">
        <f t="shared" si="0"/>
        <v>1446.5</v>
      </c>
    </row>
    <row r="41" spans="2:4" x14ac:dyDescent="0.3">
      <c r="B41" s="16">
        <v>31</v>
      </c>
      <c r="C41" s="17">
        <f t="shared" si="1"/>
        <v>1598.8</v>
      </c>
      <c r="D41" s="18">
        <f t="shared" si="0"/>
        <v>1444.75</v>
      </c>
    </row>
    <row r="42" spans="2:4" x14ac:dyDescent="0.3">
      <c r="B42" s="16">
        <v>32</v>
      </c>
      <c r="C42" s="17">
        <f t="shared" si="1"/>
        <v>1602.09</v>
      </c>
      <c r="D42" s="18">
        <f t="shared" si="0"/>
        <v>1442.99</v>
      </c>
    </row>
    <row r="43" spans="2:4" x14ac:dyDescent="0.3">
      <c r="B43" s="16">
        <v>33</v>
      </c>
      <c r="C43" s="17">
        <f t="shared" ref="C43:C74" si="2">ROUND($C$3*(1+$F$4)^B43,2)</f>
        <v>1605.39</v>
      </c>
      <c r="D43" s="18">
        <f t="shared" si="0"/>
        <v>1441.25</v>
      </c>
    </row>
    <row r="44" spans="2:4" x14ac:dyDescent="0.3">
      <c r="B44" s="16">
        <v>34</v>
      </c>
      <c r="C44" s="17">
        <f t="shared" si="2"/>
        <v>1608.7</v>
      </c>
      <c r="D44" s="18">
        <f t="shared" si="0"/>
        <v>1439.51</v>
      </c>
    </row>
    <row r="45" spans="2:4" x14ac:dyDescent="0.3">
      <c r="B45" s="16">
        <v>35</v>
      </c>
      <c r="C45" s="17">
        <f t="shared" si="2"/>
        <v>1612.02</v>
      </c>
      <c r="D45" s="18">
        <f t="shared" si="0"/>
        <v>1437.77</v>
      </c>
    </row>
    <row r="46" spans="2:4" x14ac:dyDescent="0.3">
      <c r="B46" s="16">
        <v>36</v>
      </c>
      <c r="C46" s="17">
        <f t="shared" si="2"/>
        <v>1615.34</v>
      </c>
      <c r="D46" s="18">
        <f t="shared" si="0"/>
        <v>1436.03</v>
      </c>
    </row>
    <row r="47" spans="2:4" x14ac:dyDescent="0.3">
      <c r="B47" s="16">
        <v>37</v>
      </c>
      <c r="C47" s="17">
        <f t="shared" si="2"/>
        <v>1618.66</v>
      </c>
      <c r="D47" s="18">
        <f t="shared" si="0"/>
        <v>1434.29</v>
      </c>
    </row>
    <row r="48" spans="2:4" x14ac:dyDescent="0.3">
      <c r="B48" s="16">
        <v>38</v>
      </c>
      <c r="C48" s="17">
        <f t="shared" si="2"/>
        <v>1622</v>
      </c>
      <c r="D48" s="18">
        <f t="shared" si="0"/>
        <v>1432.56</v>
      </c>
    </row>
    <row r="49" spans="2:4" x14ac:dyDescent="0.3">
      <c r="B49" s="16">
        <v>39</v>
      </c>
      <c r="C49" s="17">
        <f t="shared" si="2"/>
        <v>1625.34</v>
      </c>
      <c r="D49" s="18">
        <f t="shared" si="0"/>
        <v>1430.82</v>
      </c>
    </row>
    <row r="50" spans="2:4" x14ac:dyDescent="0.3">
      <c r="B50" s="16">
        <v>40</v>
      </c>
      <c r="C50" s="17">
        <f t="shared" si="2"/>
        <v>1628.69</v>
      </c>
      <c r="D50" s="18">
        <f t="shared" si="0"/>
        <v>1429.09</v>
      </c>
    </row>
    <row r="51" spans="2:4" x14ac:dyDescent="0.3">
      <c r="B51" s="16">
        <v>41</v>
      </c>
      <c r="C51" s="17">
        <f t="shared" si="2"/>
        <v>1632.04</v>
      </c>
      <c r="D51" s="18">
        <f t="shared" si="0"/>
        <v>1427.36</v>
      </c>
    </row>
    <row r="52" spans="2:4" x14ac:dyDescent="0.3">
      <c r="B52" s="16">
        <v>42</v>
      </c>
      <c r="C52" s="17">
        <f t="shared" si="2"/>
        <v>1635.4</v>
      </c>
      <c r="D52" s="18">
        <f t="shared" si="0"/>
        <v>1425.63</v>
      </c>
    </row>
    <row r="53" spans="2:4" x14ac:dyDescent="0.3">
      <c r="B53" s="16">
        <v>43</v>
      </c>
      <c r="C53" s="17">
        <f t="shared" si="2"/>
        <v>1638.77</v>
      </c>
      <c r="D53" s="18">
        <f t="shared" si="0"/>
        <v>1423.91</v>
      </c>
    </row>
    <row r="54" spans="2:4" x14ac:dyDescent="0.3">
      <c r="B54" s="16">
        <v>44</v>
      </c>
      <c r="C54" s="17">
        <f t="shared" si="2"/>
        <v>1642.15</v>
      </c>
      <c r="D54" s="18">
        <f t="shared" si="0"/>
        <v>1422.19</v>
      </c>
    </row>
    <row r="55" spans="2:4" x14ac:dyDescent="0.3">
      <c r="B55" s="16">
        <v>45</v>
      </c>
      <c r="C55" s="17">
        <f t="shared" si="2"/>
        <v>1645.53</v>
      </c>
      <c r="D55" s="18">
        <f t="shared" si="0"/>
        <v>1420.47</v>
      </c>
    </row>
    <row r="56" spans="2:4" x14ac:dyDescent="0.3">
      <c r="B56" s="16">
        <v>46</v>
      </c>
      <c r="C56" s="17">
        <f t="shared" si="2"/>
        <v>1648.92</v>
      </c>
      <c r="D56" s="18">
        <f t="shared" si="0"/>
        <v>1418.75</v>
      </c>
    </row>
    <row r="57" spans="2:4" x14ac:dyDescent="0.3">
      <c r="B57" s="16">
        <v>47</v>
      </c>
      <c r="C57" s="17">
        <f t="shared" si="2"/>
        <v>1652.32</v>
      </c>
      <c r="D57" s="18">
        <f t="shared" si="0"/>
        <v>1417.03</v>
      </c>
    </row>
    <row r="58" spans="2:4" x14ac:dyDescent="0.3">
      <c r="B58" s="16">
        <v>48</v>
      </c>
      <c r="C58" s="17">
        <f t="shared" si="2"/>
        <v>1655.72</v>
      </c>
      <c r="D58" s="18">
        <f t="shared" si="0"/>
        <v>1415.32</v>
      </c>
    </row>
    <row r="59" spans="2:4" x14ac:dyDescent="0.3">
      <c r="B59" s="16">
        <v>49</v>
      </c>
      <c r="C59" s="17">
        <f t="shared" si="2"/>
        <v>1659.13</v>
      </c>
      <c r="D59" s="18">
        <f t="shared" si="0"/>
        <v>1413.6</v>
      </c>
    </row>
    <row r="60" spans="2:4" x14ac:dyDescent="0.3">
      <c r="B60" s="16">
        <v>50</v>
      </c>
      <c r="C60" s="17">
        <f t="shared" si="2"/>
        <v>1662.55</v>
      </c>
      <c r="D60" s="18">
        <f t="shared" si="0"/>
        <v>1411.9</v>
      </c>
    </row>
    <row r="61" spans="2:4" x14ac:dyDescent="0.3">
      <c r="B61" s="16">
        <v>51</v>
      </c>
      <c r="C61" s="17">
        <f t="shared" si="2"/>
        <v>1665.97</v>
      </c>
      <c r="D61" s="18">
        <f t="shared" si="0"/>
        <v>1410.18</v>
      </c>
    </row>
    <row r="62" spans="2:4" x14ac:dyDescent="0.3">
      <c r="B62" s="16">
        <v>52</v>
      </c>
      <c r="C62" s="17">
        <f t="shared" si="2"/>
        <v>1669.4</v>
      </c>
      <c r="D62" s="18">
        <f t="shared" si="0"/>
        <v>1408.48</v>
      </c>
    </row>
    <row r="63" spans="2:4" x14ac:dyDescent="0.3">
      <c r="B63" s="16">
        <v>53</v>
      </c>
      <c r="C63" s="17">
        <f t="shared" si="2"/>
        <v>1672.84</v>
      </c>
      <c r="D63" s="18">
        <f t="shared" si="0"/>
        <v>1406.77</v>
      </c>
    </row>
    <row r="64" spans="2:4" x14ac:dyDescent="0.3">
      <c r="B64" s="16">
        <v>54</v>
      </c>
      <c r="C64" s="17">
        <f t="shared" si="2"/>
        <v>1676.29</v>
      </c>
      <c r="D64" s="18">
        <f t="shared" si="0"/>
        <v>1405.07</v>
      </c>
    </row>
    <row r="65" spans="2:4" x14ac:dyDescent="0.3">
      <c r="B65" s="16">
        <v>55</v>
      </c>
      <c r="C65" s="17">
        <f t="shared" si="2"/>
        <v>1679.74</v>
      </c>
      <c r="D65" s="18">
        <f t="shared" si="0"/>
        <v>1403.37</v>
      </c>
    </row>
    <row r="66" spans="2:4" x14ac:dyDescent="0.3">
      <c r="B66" s="16">
        <v>56</v>
      </c>
      <c r="C66" s="17">
        <f t="shared" si="2"/>
        <v>1683.2</v>
      </c>
      <c r="D66" s="18">
        <f t="shared" si="0"/>
        <v>1401.67</v>
      </c>
    </row>
    <row r="67" spans="2:4" x14ac:dyDescent="0.3">
      <c r="B67" s="16">
        <v>57</v>
      </c>
      <c r="C67" s="17">
        <f t="shared" si="2"/>
        <v>1686.67</v>
      </c>
      <c r="D67" s="18">
        <f t="shared" si="0"/>
        <v>1399.98</v>
      </c>
    </row>
    <row r="68" spans="2:4" x14ac:dyDescent="0.3">
      <c r="B68" s="16">
        <v>58</v>
      </c>
      <c r="C68" s="17">
        <f t="shared" si="2"/>
        <v>1690.14</v>
      </c>
      <c r="D68" s="18">
        <f t="shared" si="0"/>
        <v>1398.28</v>
      </c>
    </row>
    <row r="69" spans="2:4" x14ac:dyDescent="0.3">
      <c r="B69" s="16">
        <v>59</v>
      </c>
      <c r="C69" s="17">
        <f t="shared" si="2"/>
        <v>1693.62</v>
      </c>
      <c r="D69" s="18">
        <f t="shared" si="0"/>
        <v>1396.59</v>
      </c>
    </row>
    <row r="70" spans="2:4" x14ac:dyDescent="0.3">
      <c r="B70" s="16">
        <v>60</v>
      </c>
      <c r="C70" s="17">
        <f t="shared" si="2"/>
        <v>1697.11</v>
      </c>
      <c r="D70" s="18">
        <f t="shared" si="0"/>
        <v>1394.9</v>
      </c>
    </row>
    <row r="71" spans="2:4" x14ac:dyDescent="0.3">
      <c r="B71" s="16">
        <v>61</v>
      </c>
      <c r="C71" s="17">
        <f t="shared" si="2"/>
        <v>1700.61</v>
      </c>
      <c r="D71" s="18">
        <f t="shared" si="0"/>
        <v>1393.22</v>
      </c>
    </row>
    <row r="72" spans="2:4" x14ac:dyDescent="0.3">
      <c r="B72" s="16">
        <v>62</v>
      </c>
      <c r="C72" s="17">
        <f t="shared" si="2"/>
        <v>1704.11</v>
      </c>
      <c r="D72" s="18">
        <f t="shared" si="0"/>
        <v>1391.53</v>
      </c>
    </row>
    <row r="73" spans="2:4" x14ac:dyDescent="0.3">
      <c r="B73" s="16">
        <v>63</v>
      </c>
      <c r="C73" s="17">
        <f t="shared" si="2"/>
        <v>1707.62</v>
      </c>
      <c r="D73" s="18">
        <f t="shared" si="0"/>
        <v>1389.84</v>
      </c>
    </row>
    <row r="74" spans="2:4" x14ac:dyDescent="0.3">
      <c r="B74" s="16">
        <v>64</v>
      </c>
      <c r="C74" s="17">
        <f t="shared" si="2"/>
        <v>1711.14</v>
      </c>
      <c r="D74" s="18">
        <f t="shared" si="0"/>
        <v>1388.16</v>
      </c>
    </row>
    <row r="75" spans="2:4" x14ac:dyDescent="0.3">
      <c r="B75" s="16">
        <v>65</v>
      </c>
      <c r="C75" s="17">
        <f t="shared" ref="C75:C106" si="3">ROUND($C$3*(1+$F$4)^B75,2)</f>
        <v>1714.66</v>
      </c>
      <c r="D75" s="18">
        <f t="shared" ref="D75:D138" si="4">ROUND(C75/(1+$F$5)^B75,2)</f>
        <v>1386.48</v>
      </c>
    </row>
    <row r="76" spans="2:4" x14ac:dyDescent="0.3">
      <c r="B76" s="16">
        <v>66</v>
      </c>
      <c r="C76" s="17">
        <f t="shared" si="3"/>
        <v>1718.2</v>
      </c>
      <c r="D76" s="18">
        <f t="shared" si="4"/>
        <v>1384.81</v>
      </c>
    </row>
    <row r="77" spans="2:4" x14ac:dyDescent="0.3">
      <c r="B77" s="16">
        <v>67</v>
      </c>
      <c r="C77" s="17">
        <f t="shared" si="3"/>
        <v>1721.73</v>
      </c>
      <c r="D77" s="18">
        <f t="shared" si="4"/>
        <v>1383.13</v>
      </c>
    </row>
    <row r="78" spans="2:4" x14ac:dyDescent="0.3">
      <c r="B78" s="16">
        <v>68</v>
      </c>
      <c r="C78" s="17">
        <f t="shared" si="3"/>
        <v>1725.28</v>
      </c>
      <c r="D78" s="18">
        <f t="shared" si="4"/>
        <v>1381.46</v>
      </c>
    </row>
    <row r="79" spans="2:4" x14ac:dyDescent="0.3">
      <c r="B79" s="16">
        <v>69</v>
      </c>
      <c r="C79" s="17">
        <f t="shared" si="3"/>
        <v>1728.83</v>
      </c>
      <c r="D79" s="18">
        <f t="shared" si="4"/>
        <v>1379.78</v>
      </c>
    </row>
    <row r="80" spans="2:4" x14ac:dyDescent="0.3">
      <c r="B80" s="16">
        <v>70</v>
      </c>
      <c r="C80" s="17">
        <f t="shared" si="3"/>
        <v>1732.4</v>
      </c>
      <c r="D80" s="18">
        <f t="shared" si="4"/>
        <v>1378.12</v>
      </c>
    </row>
    <row r="81" spans="2:4" x14ac:dyDescent="0.3">
      <c r="B81" s="16">
        <v>71</v>
      </c>
      <c r="C81" s="17">
        <f t="shared" si="3"/>
        <v>1735.96</v>
      </c>
      <c r="D81" s="18">
        <f t="shared" si="4"/>
        <v>1376.45</v>
      </c>
    </row>
    <row r="82" spans="2:4" x14ac:dyDescent="0.3">
      <c r="B82" s="16">
        <v>72</v>
      </c>
      <c r="C82" s="17">
        <f t="shared" si="3"/>
        <v>1739.54</v>
      </c>
      <c r="D82" s="18">
        <f t="shared" si="4"/>
        <v>1374.78</v>
      </c>
    </row>
    <row r="83" spans="2:4" x14ac:dyDescent="0.3">
      <c r="B83" s="16">
        <v>73</v>
      </c>
      <c r="C83" s="17">
        <f t="shared" si="3"/>
        <v>1743.12</v>
      </c>
      <c r="D83" s="18">
        <f t="shared" si="4"/>
        <v>1373.12</v>
      </c>
    </row>
    <row r="84" spans="2:4" x14ac:dyDescent="0.3">
      <c r="B84" s="16">
        <v>74</v>
      </c>
      <c r="C84" s="17">
        <f t="shared" si="3"/>
        <v>1746.71</v>
      </c>
      <c r="D84" s="18">
        <f t="shared" si="4"/>
        <v>1371.46</v>
      </c>
    </row>
    <row r="85" spans="2:4" x14ac:dyDescent="0.3">
      <c r="B85" s="16">
        <v>75</v>
      </c>
      <c r="C85" s="17">
        <f t="shared" si="3"/>
        <v>1750.31</v>
      </c>
      <c r="D85" s="18">
        <f t="shared" si="4"/>
        <v>1369.8</v>
      </c>
    </row>
    <row r="86" spans="2:4" x14ac:dyDescent="0.3">
      <c r="B86" s="16">
        <v>76</v>
      </c>
      <c r="C86" s="17">
        <f t="shared" si="3"/>
        <v>1753.92</v>
      </c>
      <c r="D86" s="18">
        <f t="shared" si="4"/>
        <v>1368.14</v>
      </c>
    </row>
    <row r="87" spans="2:4" x14ac:dyDescent="0.3">
      <c r="B87" s="16">
        <v>77</v>
      </c>
      <c r="C87" s="17">
        <f t="shared" si="3"/>
        <v>1757.53</v>
      </c>
      <c r="D87" s="18">
        <f t="shared" si="4"/>
        <v>1366.49</v>
      </c>
    </row>
    <row r="88" spans="2:4" x14ac:dyDescent="0.3">
      <c r="B88" s="16">
        <v>78</v>
      </c>
      <c r="C88" s="17">
        <f t="shared" si="3"/>
        <v>1761.15</v>
      </c>
      <c r="D88" s="18">
        <f t="shared" si="4"/>
        <v>1364.83</v>
      </c>
    </row>
    <row r="89" spans="2:4" x14ac:dyDescent="0.3">
      <c r="B89" s="16">
        <v>79</v>
      </c>
      <c r="C89" s="17">
        <f t="shared" si="3"/>
        <v>1764.78</v>
      </c>
      <c r="D89" s="18">
        <f t="shared" si="4"/>
        <v>1363.18</v>
      </c>
    </row>
    <row r="90" spans="2:4" x14ac:dyDescent="0.3">
      <c r="B90" s="16">
        <v>80</v>
      </c>
      <c r="C90" s="17">
        <f t="shared" si="3"/>
        <v>1768.41</v>
      </c>
      <c r="D90" s="18">
        <f t="shared" si="4"/>
        <v>1361.53</v>
      </c>
    </row>
    <row r="91" spans="2:4" x14ac:dyDescent="0.3">
      <c r="B91" s="16">
        <v>81</v>
      </c>
      <c r="C91" s="17">
        <f t="shared" si="3"/>
        <v>1772.06</v>
      </c>
      <c r="D91" s="18">
        <f t="shared" si="4"/>
        <v>1359.89</v>
      </c>
    </row>
    <row r="92" spans="2:4" x14ac:dyDescent="0.3">
      <c r="B92" s="16">
        <v>82</v>
      </c>
      <c r="C92" s="17">
        <f t="shared" si="3"/>
        <v>1775.71</v>
      </c>
      <c r="D92" s="18">
        <f t="shared" si="4"/>
        <v>1358.24</v>
      </c>
    </row>
    <row r="93" spans="2:4" x14ac:dyDescent="0.3">
      <c r="B93" s="16">
        <v>83</v>
      </c>
      <c r="C93" s="17">
        <f t="shared" si="3"/>
        <v>1779.36</v>
      </c>
      <c r="D93" s="18">
        <f t="shared" si="4"/>
        <v>1356.59</v>
      </c>
    </row>
    <row r="94" spans="2:4" x14ac:dyDescent="0.3">
      <c r="B94" s="16">
        <v>84</v>
      </c>
      <c r="C94" s="17">
        <f t="shared" si="3"/>
        <v>1783.03</v>
      </c>
      <c r="D94" s="18">
        <f t="shared" si="4"/>
        <v>1354.96</v>
      </c>
    </row>
    <row r="95" spans="2:4" x14ac:dyDescent="0.3">
      <c r="B95" s="16">
        <v>85</v>
      </c>
      <c r="C95" s="17">
        <f t="shared" si="3"/>
        <v>1786.7</v>
      </c>
      <c r="D95" s="18">
        <f t="shared" si="4"/>
        <v>1353.31</v>
      </c>
    </row>
    <row r="96" spans="2:4" x14ac:dyDescent="0.3">
      <c r="B96" s="16">
        <v>86</v>
      </c>
      <c r="C96" s="17">
        <f t="shared" si="3"/>
        <v>1790.38</v>
      </c>
      <c r="D96" s="18">
        <f t="shared" si="4"/>
        <v>1351.68</v>
      </c>
    </row>
    <row r="97" spans="2:4" x14ac:dyDescent="0.3">
      <c r="B97" s="16">
        <v>87</v>
      </c>
      <c r="C97" s="17">
        <f t="shared" si="3"/>
        <v>1794.07</v>
      </c>
      <c r="D97" s="18">
        <f t="shared" si="4"/>
        <v>1350.04</v>
      </c>
    </row>
    <row r="98" spans="2:4" x14ac:dyDescent="0.3">
      <c r="B98" s="16">
        <v>88</v>
      </c>
      <c r="C98" s="17">
        <f t="shared" si="3"/>
        <v>1797.77</v>
      </c>
      <c r="D98" s="18">
        <f t="shared" si="4"/>
        <v>1348.41</v>
      </c>
    </row>
    <row r="99" spans="2:4" x14ac:dyDescent="0.3">
      <c r="B99" s="16">
        <v>89</v>
      </c>
      <c r="C99" s="17">
        <f t="shared" si="3"/>
        <v>1801.47</v>
      </c>
      <c r="D99" s="18">
        <f t="shared" si="4"/>
        <v>1346.78</v>
      </c>
    </row>
    <row r="100" spans="2:4" x14ac:dyDescent="0.3">
      <c r="B100" s="16">
        <v>90</v>
      </c>
      <c r="C100" s="17">
        <f t="shared" si="3"/>
        <v>1805.18</v>
      </c>
      <c r="D100" s="18">
        <f t="shared" si="4"/>
        <v>1345.15</v>
      </c>
    </row>
    <row r="101" spans="2:4" x14ac:dyDescent="0.3">
      <c r="B101" s="16">
        <v>91</v>
      </c>
      <c r="C101" s="17">
        <f t="shared" si="3"/>
        <v>1808.9</v>
      </c>
      <c r="D101" s="18">
        <f t="shared" si="4"/>
        <v>1343.52</v>
      </c>
    </row>
    <row r="102" spans="2:4" x14ac:dyDescent="0.3">
      <c r="B102" s="16">
        <v>92</v>
      </c>
      <c r="C102" s="17">
        <f t="shared" si="3"/>
        <v>1812.62</v>
      </c>
      <c r="D102" s="18">
        <f t="shared" si="4"/>
        <v>1341.89</v>
      </c>
    </row>
    <row r="103" spans="2:4" x14ac:dyDescent="0.3">
      <c r="B103" s="16">
        <v>93</v>
      </c>
      <c r="C103" s="17">
        <f t="shared" si="3"/>
        <v>1816.36</v>
      </c>
      <c r="D103" s="18">
        <f t="shared" si="4"/>
        <v>1340.27</v>
      </c>
    </row>
    <row r="104" spans="2:4" x14ac:dyDescent="0.3">
      <c r="B104" s="16">
        <v>94</v>
      </c>
      <c r="C104" s="17">
        <f t="shared" si="3"/>
        <v>1820.1</v>
      </c>
      <c r="D104" s="18">
        <f t="shared" si="4"/>
        <v>1338.65</v>
      </c>
    </row>
    <row r="105" spans="2:4" x14ac:dyDescent="0.3">
      <c r="B105" s="16">
        <v>95</v>
      </c>
      <c r="C105" s="17">
        <f t="shared" si="3"/>
        <v>1823.85</v>
      </c>
      <c r="D105" s="18">
        <f t="shared" si="4"/>
        <v>1337.03</v>
      </c>
    </row>
    <row r="106" spans="2:4" x14ac:dyDescent="0.3">
      <c r="B106" s="16">
        <v>96</v>
      </c>
      <c r="C106" s="17">
        <f t="shared" si="3"/>
        <v>1827.6</v>
      </c>
      <c r="D106" s="18">
        <f t="shared" si="4"/>
        <v>1335.41</v>
      </c>
    </row>
    <row r="107" spans="2:4" x14ac:dyDescent="0.3">
      <c r="B107" s="16">
        <v>97</v>
      </c>
      <c r="C107" s="17">
        <f t="shared" ref="C107:C138" si="5">ROUND($C$3*(1+$F$4)^B107,2)</f>
        <v>1831.37</v>
      </c>
      <c r="D107" s="18">
        <f t="shared" si="4"/>
        <v>1333.8</v>
      </c>
    </row>
    <row r="108" spans="2:4" x14ac:dyDescent="0.3">
      <c r="B108" s="16">
        <v>98</v>
      </c>
      <c r="C108" s="17">
        <f t="shared" si="5"/>
        <v>1835.14</v>
      </c>
      <c r="D108" s="18">
        <f t="shared" si="4"/>
        <v>1332.18</v>
      </c>
    </row>
    <row r="109" spans="2:4" x14ac:dyDescent="0.3">
      <c r="B109" s="16">
        <v>99</v>
      </c>
      <c r="C109" s="17">
        <f t="shared" si="5"/>
        <v>1838.92</v>
      </c>
      <c r="D109" s="18">
        <f t="shared" si="4"/>
        <v>1330.57</v>
      </c>
    </row>
    <row r="110" spans="2:4" x14ac:dyDescent="0.3">
      <c r="B110" s="16">
        <v>100</v>
      </c>
      <c r="C110" s="17">
        <f t="shared" si="5"/>
        <v>1842.71</v>
      </c>
      <c r="D110" s="18">
        <f t="shared" si="4"/>
        <v>1328.96</v>
      </c>
    </row>
    <row r="111" spans="2:4" x14ac:dyDescent="0.3">
      <c r="B111" s="16">
        <v>101</v>
      </c>
      <c r="C111" s="17">
        <f t="shared" si="5"/>
        <v>1846.5</v>
      </c>
      <c r="D111" s="18">
        <f t="shared" si="4"/>
        <v>1327.35</v>
      </c>
    </row>
    <row r="112" spans="2:4" x14ac:dyDescent="0.3">
      <c r="B112" s="16">
        <v>102</v>
      </c>
      <c r="C112" s="17">
        <f t="shared" si="5"/>
        <v>1850.31</v>
      </c>
      <c r="D112" s="18">
        <f t="shared" si="4"/>
        <v>1325.75</v>
      </c>
    </row>
    <row r="113" spans="2:4" x14ac:dyDescent="0.3">
      <c r="B113" s="16">
        <v>103</v>
      </c>
      <c r="C113" s="17">
        <f t="shared" si="5"/>
        <v>1854.12</v>
      </c>
      <c r="D113" s="18">
        <f t="shared" si="4"/>
        <v>1324.14</v>
      </c>
    </row>
    <row r="114" spans="2:4" x14ac:dyDescent="0.3">
      <c r="B114" s="16">
        <v>104</v>
      </c>
      <c r="C114" s="17">
        <f t="shared" si="5"/>
        <v>1857.94</v>
      </c>
      <c r="D114" s="18">
        <f t="shared" si="4"/>
        <v>1322.54</v>
      </c>
    </row>
    <row r="115" spans="2:4" x14ac:dyDescent="0.3">
      <c r="B115" s="16">
        <v>105</v>
      </c>
      <c r="C115" s="17">
        <f t="shared" si="5"/>
        <v>1861.77</v>
      </c>
      <c r="D115" s="18">
        <f t="shared" si="4"/>
        <v>1320.94</v>
      </c>
    </row>
    <row r="116" spans="2:4" x14ac:dyDescent="0.3">
      <c r="B116" s="16">
        <v>106</v>
      </c>
      <c r="C116" s="17">
        <f t="shared" si="5"/>
        <v>1865.6</v>
      </c>
      <c r="D116" s="18">
        <f t="shared" si="4"/>
        <v>1319.34</v>
      </c>
    </row>
    <row r="117" spans="2:4" x14ac:dyDescent="0.3">
      <c r="B117" s="16">
        <v>107</v>
      </c>
      <c r="C117" s="17">
        <f t="shared" si="5"/>
        <v>1869.44</v>
      </c>
      <c r="D117" s="18">
        <f t="shared" si="4"/>
        <v>1317.74</v>
      </c>
    </row>
    <row r="118" spans="2:4" x14ac:dyDescent="0.3">
      <c r="B118" s="16">
        <v>108</v>
      </c>
      <c r="C118" s="17">
        <f t="shared" si="5"/>
        <v>1873.29</v>
      </c>
      <c r="D118" s="18">
        <f t="shared" si="4"/>
        <v>1316.15</v>
      </c>
    </row>
    <row r="119" spans="2:4" x14ac:dyDescent="0.3">
      <c r="B119" s="16">
        <v>109</v>
      </c>
      <c r="C119" s="17">
        <f t="shared" si="5"/>
        <v>1877.15</v>
      </c>
      <c r="D119" s="18">
        <f t="shared" si="4"/>
        <v>1314.56</v>
      </c>
    </row>
    <row r="120" spans="2:4" x14ac:dyDescent="0.3">
      <c r="B120" s="16">
        <v>110</v>
      </c>
      <c r="C120" s="17">
        <f t="shared" si="5"/>
        <v>1881.02</v>
      </c>
      <c r="D120" s="18">
        <f t="shared" si="4"/>
        <v>1312.97</v>
      </c>
    </row>
    <row r="121" spans="2:4" x14ac:dyDescent="0.3">
      <c r="B121" s="16">
        <v>111</v>
      </c>
      <c r="C121" s="17">
        <f t="shared" si="5"/>
        <v>1884.89</v>
      </c>
      <c r="D121" s="18">
        <f t="shared" si="4"/>
        <v>1311.38</v>
      </c>
    </row>
    <row r="122" spans="2:4" x14ac:dyDescent="0.3">
      <c r="B122" s="16">
        <v>112</v>
      </c>
      <c r="C122" s="17">
        <f t="shared" si="5"/>
        <v>1888.78</v>
      </c>
      <c r="D122" s="18">
        <f t="shared" si="4"/>
        <v>1309.8</v>
      </c>
    </row>
    <row r="123" spans="2:4" x14ac:dyDescent="0.3">
      <c r="B123" s="16">
        <v>113</v>
      </c>
      <c r="C123" s="17">
        <f t="shared" si="5"/>
        <v>1892.67</v>
      </c>
      <c r="D123" s="18">
        <f t="shared" si="4"/>
        <v>1308.21</v>
      </c>
    </row>
    <row r="124" spans="2:4" x14ac:dyDescent="0.3">
      <c r="B124" s="16">
        <v>114</v>
      </c>
      <c r="C124" s="17">
        <f t="shared" si="5"/>
        <v>1896.57</v>
      </c>
      <c r="D124" s="18">
        <f t="shared" si="4"/>
        <v>1306.6300000000001</v>
      </c>
    </row>
    <row r="125" spans="2:4" x14ac:dyDescent="0.3">
      <c r="B125" s="16">
        <v>115</v>
      </c>
      <c r="C125" s="17">
        <f t="shared" si="5"/>
        <v>1900.47</v>
      </c>
      <c r="D125" s="18">
        <f t="shared" si="4"/>
        <v>1305.04</v>
      </c>
    </row>
    <row r="126" spans="2:4" x14ac:dyDescent="0.3">
      <c r="B126" s="16">
        <v>116</v>
      </c>
      <c r="C126" s="17">
        <f t="shared" si="5"/>
        <v>1904.39</v>
      </c>
      <c r="D126" s="18">
        <f t="shared" si="4"/>
        <v>1303.47</v>
      </c>
    </row>
    <row r="127" spans="2:4" x14ac:dyDescent="0.3">
      <c r="B127" s="16">
        <v>117</v>
      </c>
      <c r="C127" s="17">
        <f t="shared" si="5"/>
        <v>1908.31</v>
      </c>
      <c r="D127" s="18">
        <f t="shared" si="4"/>
        <v>1301.8900000000001</v>
      </c>
    </row>
    <row r="128" spans="2:4" x14ac:dyDescent="0.3">
      <c r="B128" s="16">
        <v>118</v>
      </c>
      <c r="C128" s="17">
        <f t="shared" si="5"/>
        <v>1912.24</v>
      </c>
      <c r="D128" s="18">
        <f t="shared" si="4"/>
        <v>1300.31</v>
      </c>
    </row>
    <row r="129" spans="2:4" x14ac:dyDescent="0.3">
      <c r="B129" s="16">
        <v>119</v>
      </c>
      <c r="C129" s="17">
        <f t="shared" si="5"/>
        <v>1916.18</v>
      </c>
      <c r="D129" s="18">
        <f t="shared" si="4"/>
        <v>1298.74</v>
      </c>
    </row>
    <row r="130" spans="2:4" x14ac:dyDescent="0.3">
      <c r="B130" s="16">
        <v>120</v>
      </c>
      <c r="C130" s="17">
        <f t="shared" si="5"/>
        <v>1920.13</v>
      </c>
      <c r="D130" s="18">
        <f t="shared" si="4"/>
        <v>1297.17</v>
      </c>
    </row>
    <row r="131" spans="2:4" x14ac:dyDescent="0.3">
      <c r="B131" s="16">
        <v>121</v>
      </c>
      <c r="C131" s="17">
        <f t="shared" si="5"/>
        <v>1924.08</v>
      </c>
      <c r="D131" s="18">
        <f t="shared" si="4"/>
        <v>1295.5999999999999</v>
      </c>
    </row>
    <row r="132" spans="2:4" x14ac:dyDescent="0.3">
      <c r="B132" s="16">
        <v>122</v>
      </c>
      <c r="C132" s="17">
        <f t="shared" si="5"/>
        <v>1928.05</v>
      </c>
      <c r="D132" s="18">
        <f t="shared" si="4"/>
        <v>1294.03</v>
      </c>
    </row>
    <row r="133" spans="2:4" x14ac:dyDescent="0.3">
      <c r="B133" s="16">
        <v>123</v>
      </c>
      <c r="C133" s="17">
        <f t="shared" si="5"/>
        <v>1932.02</v>
      </c>
      <c r="D133" s="18">
        <f t="shared" si="4"/>
        <v>1292.47</v>
      </c>
    </row>
    <row r="134" spans="2:4" x14ac:dyDescent="0.3">
      <c r="B134" s="16">
        <v>124</v>
      </c>
      <c r="C134" s="17">
        <f t="shared" si="5"/>
        <v>1936</v>
      </c>
      <c r="D134" s="18">
        <f t="shared" si="4"/>
        <v>1290.9000000000001</v>
      </c>
    </row>
    <row r="135" spans="2:4" x14ac:dyDescent="0.3">
      <c r="B135" s="16">
        <v>125</v>
      </c>
      <c r="C135" s="17">
        <f t="shared" si="5"/>
        <v>1939.98</v>
      </c>
      <c r="D135" s="18">
        <f t="shared" si="4"/>
        <v>1289.3399999999999</v>
      </c>
    </row>
    <row r="136" spans="2:4" x14ac:dyDescent="0.3">
      <c r="B136" s="16">
        <v>126</v>
      </c>
      <c r="C136" s="17">
        <f t="shared" si="5"/>
        <v>1943.98</v>
      </c>
      <c r="D136" s="18">
        <f t="shared" si="4"/>
        <v>1287.78</v>
      </c>
    </row>
    <row r="137" spans="2:4" x14ac:dyDescent="0.3">
      <c r="B137" s="16">
        <v>127</v>
      </c>
      <c r="C137" s="17">
        <f t="shared" si="5"/>
        <v>1947.98</v>
      </c>
      <c r="D137" s="18">
        <f t="shared" si="4"/>
        <v>1286.22</v>
      </c>
    </row>
    <row r="138" spans="2:4" x14ac:dyDescent="0.3">
      <c r="B138" s="16">
        <v>128</v>
      </c>
      <c r="C138" s="17">
        <f t="shared" si="5"/>
        <v>1952</v>
      </c>
      <c r="D138" s="18">
        <f t="shared" si="4"/>
        <v>1284.67</v>
      </c>
    </row>
    <row r="139" spans="2:4" x14ac:dyDescent="0.3">
      <c r="B139" s="16">
        <v>129</v>
      </c>
      <c r="C139" s="17">
        <f t="shared" ref="C139:C170" si="6">ROUND($C$3*(1+$F$4)^B139,2)</f>
        <v>1956.02</v>
      </c>
      <c r="D139" s="18">
        <f t="shared" ref="D139:D190" si="7">ROUND(C139/(1+$F$5)^B139,2)</f>
        <v>1283.1099999999999</v>
      </c>
    </row>
    <row r="140" spans="2:4" x14ac:dyDescent="0.3">
      <c r="B140" s="16">
        <v>130</v>
      </c>
      <c r="C140" s="17">
        <f t="shared" si="6"/>
        <v>1960.05</v>
      </c>
      <c r="D140" s="18">
        <f t="shared" si="7"/>
        <v>1281.56</v>
      </c>
    </row>
    <row r="141" spans="2:4" x14ac:dyDescent="0.3">
      <c r="B141" s="16">
        <v>131</v>
      </c>
      <c r="C141" s="17">
        <f t="shared" si="6"/>
        <v>1964.08</v>
      </c>
      <c r="D141" s="18">
        <f t="shared" si="7"/>
        <v>1280.01</v>
      </c>
    </row>
    <row r="142" spans="2:4" x14ac:dyDescent="0.3">
      <c r="B142" s="16">
        <v>132</v>
      </c>
      <c r="C142" s="17">
        <f t="shared" si="6"/>
        <v>1968.13</v>
      </c>
      <c r="D142" s="18">
        <f t="shared" si="7"/>
        <v>1278.46</v>
      </c>
    </row>
    <row r="143" spans="2:4" x14ac:dyDescent="0.3">
      <c r="B143" s="16">
        <v>133</v>
      </c>
      <c r="C143" s="17">
        <f t="shared" si="6"/>
        <v>1972.18</v>
      </c>
      <c r="D143" s="18">
        <f t="shared" si="7"/>
        <v>1276.9100000000001</v>
      </c>
    </row>
    <row r="144" spans="2:4" x14ac:dyDescent="0.3">
      <c r="B144" s="16">
        <v>134</v>
      </c>
      <c r="C144" s="17">
        <f t="shared" si="6"/>
        <v>1976.25</v>
      </c>
      <c r="D144" s="18">
        <f t="shared" si="7"/>
        <v>1275.3699999999999</v>
      </c>
    </row>
    <row r="145" spans="2:4" x14ac:dyDescent="0.3">
      <c r="B145" s="16">
        <v>135</v>
      </c>
      <c r="C145" s="17">
        <f t="shared" si="6"/>
        <v>1980.32</v>
      </c>
      <c r="D145" s="18">
        <f t="shared" si="7"/>
        <v>1273.83</v>
      </c>
    </row>
    <row r="146" spans="2:4" x14ac:dyDescent="0.3">
      <c r="B146" s="16">
        <v>136</v>
      </c>
      <c r="C146" s="17">
        <f t="shared" si="6"/>
        <v>1984.4</v>
      </c>
      <c r="D146" s="18">
        <f t="shared" si="7"/>
        <v>1272.29</v>
      </c>
    </row>
    <row r="147" spans="2:4" x14ac:dyDescent="0.3">
      <c r="B147" s="16">
        <v>137</v>
      </c>
      <c r="C147" s="17">
        <f t="shared" si="6"/>
        <v>1988.48</v>
      </c>
      <c r="D147" s="18">
        <f t="shared" si="7"/>
        <v>1270.74</v>
      </c>
    </row>
    <row r="148" spans="2:4" x14ac:dyDescent="0.3">
      <c r="B148" s="16">
        <v>138</v>
      </c>
      <c r="C148" s="17">
        <f t="shared" si="6"/>
        <v>1992.58</v>
      </c>
      <c r="D148" s="18">
        <f t="shared" si="7"/>
        <v>1269.21</v>
      </c>
    </row>
    <row r="149" spans="2:4" x14ac:dyDescent="0.3">
      <c r="B149" s="16">
        <v>139</v>
      </c>
      <c r="C149" s="17">
        <f t="shared" si="6"/>
        <v>1996.68</v>
      </c>
      <c r="D149" s="18">
        <f t="shared" si="7"/>
        <v>1267.67</v>
      </c>
    </row>
    <row r="150" spans="2:4" x14ac:dyDescent="0.3">
      <c r="B150" s="16">
        <v>140</v>
      </c>
      <c r="C150" s="17">
        <f t="shared" si="6"/>
        <v>2000.8</v>
      </c>
      <c r="D150" s="18">
        <f t="shared" si="7"/>
        <v>1266.1400000000001</v>
      </c>
    </row>
    <row r="151" spans="2:4" x14ac:dyDescent="0.3">
      <c r="B151" s="16">
        <v>141</v>
      </c>
      <c r="C151" s="17">
        <f t="shared" si="6"/>
        <v>2004.92</v>
      </c>
      <c r="D151" s="18">
        <f t="shared" si="7"/>
        <v>1264.6099999999999</v>
      </c>
    </row>
    <row r="152" spans="2:4" x14ac:dyDescent="0.3">
      <c r="B152" s="16">
        <v>142</v>
      </c>
      <c r="C152" s="17">
        <f t="shared" si="6"/>
        <v>2009.05</v>
      </c>
      <c r="D152" s="18">
        <f t="shared" si="7"/>
        <v>1263.08</v>
      </c>
    </row>
    <row r="153" spans="2:4" x14ac:dyDescent="0.3">
      <c r="B153" s="16">
        <v>143</v>
      </c>
      <c r="C153" s="17">
        <f t="shared" si="6"/>
        <v>2013.19</v>
      </c>
      <c r="D153" s="18">
        <f t="shared" si="7"/>
        <v>1261.55</v>
      </c>
    </row>
    <row r="154" spans="2:4" x14ac:dyDescent="0.3">
      <c r="B154" s="16">
        <v>144</v>
      </c>
      <c r="C154" s="17">
        <f t="shared" si="6"/>
        <v>2017.33</v>
      </c>
      <c r="D154" s="18">
        <f t="shared" si="7"/>
        <v>1260.02</v>
      </c>
    </row>
    <row r="155" spans="2:4" x14ac:dyDescent="0.3">
      <c r="B155" s="16">
        <v>145</v>
      </c>
      <c r="C155" s="17">
        <f t="shared" si="6"/>
        <v>2021.49</v>
      </c>
      <c r="D155" s="18">
        <f t="shared" si="7"/>
        <v>1258.5</v>
      </c>
    </row>
    <row r="156" spans="2:4" x14ac:dyDescent="0.3">
      <c r="B156" s="16">
        <v>146</v>
      </c>
      <c r="C156" s="17">
        <f t="shared" si="6"/>
        <v>2025.65</v>
      </c>
      <c r="D156" s="18">
        <f t="shared" si="7"/>
        <v>1256.97</v>
      </c>
    </row>
    <row r="157" spans="2:4" x14ac:dyDescent="0.3">
      <c r="B157" s="16">
        <v>147</v>
      </c>
      <c r="C157" s="17">
        <f t="shared" si="6"/>
        <v>2029.83</v>
      </c>
      <c r="D157" s="18">
        <f t="shared" si="7"/>
        <v>1255.46</v>
      </c>
    </row>
    <row r="158" spans="2:4" x14ac:dyDescent="0.3">
      <c r="B158" s="16">
        <v>148</v>
      </c>
      <c r="C158" s="17">
        <f t="shared" si="6"/>
        <v>2034.01</v>
      </c>
      <c r="D158" s="18">
        <f t="shared" si="7"/>
        <v>1253.94</v>
      </c>
    </row>
    <row r="159" spans="2:4" x14ac:dyDescent="0.3">
      <c r="B159" s="16">
        <v>149</v>
      </c>
      <c r="C159" s="17">
        <f t="shared" si="6"/>
        <v>2038.2</v>
      </c>
      <c r="D159" s="18">
        <f t="shared" si="7"/>
        <v>1252.42</v>
      </c>
    </row>
    <row r="160" spans="2:4" x14ac:dyDescent="0.3">
      <c r="B160" s="16">
        <v>150</v>
      </c>
      <c r="C160" s="17">
        <f t="shared" si="6"/>
        <v>2042.39</v>
      </c>
      <c r="D160" s="18">
        <f t="shared" si="7"/>
        <v>1250.9000000000001</v>
      </c>
    </row>
    <row r="161" spans="2:4" x14ac:dyDescent="0.3">
      <c r="B161" s="16">
        <v>151</v>
      </c>
      <c r="C161" s="17">
        <f t="shared" si="6"/>
        <v>2046.6</v>
      </c>
      <c r="D161" s="18">
        <f t="shared" si="7"/>
        <v>1249.3900000000001</v>
      </c>
    </row>
    <row r="162" spans="2:4" x14ac:dyDescent="0.3">
      <c r="B162" s="16">
        <v>152</v>
      </c>
      <c r="C162" s="17">
        <f t="shared" si="6"/>
        <v>2050.8200000000002</v>
      </c>
      <c r="D162" s="18">
        <f t="shared" si="7"/>
        <v>1247.8800000000001</v>
      </c>
    </row>
    <row r="163" spans="2:4" x14ac:dyDescent="0.3">
      <c r="B163" s="16">
        <v>153</v>
      </c>
      <c r="C163" s="17">
        <f t="shared" si="6"/>
        <v>2055.04</v>
      </c>
      <c r="D163" s="18">
        <f t="shared" si="7"/>
        <v>1246.3599999999999</v>
      </c>
    </row>
    <row r="164" spans="2:4" x14ac:dyDescent="0.3">
      <c r="B164" s="16">
        <v>154</v>
      </c>
      <c r="C164" s="17">
        <f t="shared" si="6"/>
        <v>2059.27</v>
      </c>
      <c r="D164" s="18">
        <f t="shared" si="7"/>
        <v>1244.8599999999999</v>
      </c>
    </row>
    <row r="165" spans="2:4" x14ac:dyDescent="0.3">
      <c r="B165" s="16">
        <v>155</v>
      </c>
      <c r="C165" s="17">
        <f t="shared" si="6"/>
        <v>2063.52</v>
      </c>
      <c r="D165" s="18">
        <f t="shared" si="7"/>
        <v>1243.3499999999999</v>
      </c>
    </row>
    <row r="166" spans="2:4" x14ac:dyDescent="0.3">
      <c r="B166" s="16">
        <v>156</v>
      </c>
      <c r="C166" s="17">
        <f t="shared" si="6"/>
        <v>2067.77</v>
      </c>
      <c r="D166" s="18">
        <f t="shared" si="7"/>
        <v>1241.8499999999999</v>
      </c>
    </row>
    <row r="167" spans="2:4" x14ac:dyDescent="0.3">
      <c r="B167" s="16">
        <v>157</v>
      </c>
      <c r="C167" s="17">
        <f t="shared" si="6"/>
        <v>2072.0300000000002</v>
      </c>
      <c r="D167" s="18">
        <f t="shared" si="7"/>
        <v>1240.3499999999999</v>
      </c>
    </row>
    <row r="168" spans="2:4" x14ac:dyDescent="0.3">
      <c r="B168" s="16">
        <v>158</v>
      </c>
      <c r="C168" s="17">
        <f t="shared" si="6"/>
        <v>2076.29</v>
      </c>
      <c r="D168" s="18">
        <f t="shared" si="7"/>
        <v>1238.8399999999999</v>
      </c>
    </row>
    <row r="169" spans="2:4" x14ac:dyDescent="0.3">
      <c r="B169" s="16">
        <v>159</v>
      </c>
      <c r="C169" s="17">
        <f t="shared" si="6"/>
        <v>2080.5700000000002</v>
      </c>
      <c r="D169" s="18">
        <f t="shared" si="7"/>
        <v>1237.3399999999999</v>
      </c>
    </row>
    <row r="170" spans="2:4" x14ac:dyDescent="0.3">
      <c r="B170" s="16">
        <v>160</v>
      </c>
      <c r="C170" s="17">
        <f t="shared" si="6"/>
        <v>2084.86</v>
      </c>
      <c r="D170" s="18">
        <f t="shared" si="7"/>
        <v>1235.8499999999999</v>
      </c>
    </row>
    <row r="171" spans="2:4" x14ac:dyDescent="0.3">
      <c r="B171" s="16">
        <v>161</v>
      </c>
      <c r="C171" s="17">
        <f t="shared" ref="C171:C190" si="8">ROUND($C$3*(1+$F$4)^B171,2)</f>
        <v>2089.15</v>
      </c>
      <c r="D171" s="18">
        <f t="shared" si="7"/>
        <v>1234.3499999999999</v>
      </c>
    </row>
    <row r="172" spans="2:4" x14ac:dyDescent="0.3">
      <c r="B172" s="16">
        <v>162</v>
      </c>
      <c r="C172" s="17">
        <f t="shared" si="8"/>
        <v>2093.4499999999998</v>
      </c>
      <c r="D172" s="18">
        <f t="shared" si="7"/>
        <v>1232.8599999999999</v>
      </c>
    </row>
    <row r="173" spans="2:4" x14ac:dyDescent="0.3">
      <c r="B173" s="16">
        <v>163</v>
      </c>
      <c r="C173" s="17">
        <f t="shared" si="8"/>
        <v>2097.77</v>
      </c>
      <c r="D173" s="18">
        <f t="shared" si="7"/>
        <v>1231.3699999999999</v>
      </c>
    </row>
    <row r="174" spans="2:4" x14ac:dyDescent="0.3">
      <c r="B174" s="16">
        <v>164</v>
      </c>
      <c r="C174" s="17">
        <f t="shared" si="8"/>
        <v>2102.09</v>
      </c>
      <c r="D174" s="18">
        <f t="shared" si="7"/>
        <v>1229.8800000000001</v>
      </c>
    </row>
    <row r="175" spans="2:4" x14ac:dyDescent="0.3">
      <c r="B175" s="16">
        <v>165</v>
      </c>
      <c r="C175" s="17">
        <f t="shared" si="8"/>
        <v>2106.42</v>
      </c>
      <c r="D175" s="18">
        <f t="shared" si="7"/>
        <v>1228.3900000000001</v>
      </c>
    </row>
    <row r="176" spans="2:4" x14ac:dyDescent="0.3">
      <c r="B176" s="16">
        <v>166</v>
      </c>
      <c r="C176" s="17">
        <f t="shared" si="8"/>
        <v>2110.7600000000002</v>
      </c>
      <c r="D176" s="18">
        <f t="shared" si="7"/>
        <v>1226.9100000000001</v>
      </c>
    </row>
    <row r="177" spans="2:4" x14ac:dyDescent="0.3">
      <c r="B177" s="16">
        <v>167</v>
      </c>
      <c r="C177" s="17">
        <f t="shared" si="8"/>
        <v>2115.1</v>
      </c>
      <c r="D177" s="18">
        <f t="shared" si="7"/>
        <v>1225.42</v>
      </c>
    </row>
    <row r="178" spans="2:4" x14ac:dyDescent="0.3">
      <c r="B178" s="16">
        <v>168</v>
      </c>
      <c r="C178" s="17">
        <f t="shared" si="8"/>
        <v>2119.46</v>
      </c>
      <c r="D178" s="18">
        <f t="shared" si="7"/>
        <v>1223.94</v>
      </c>
    </row>
    <row r="179" spans="2:4" x14ac:dyDescent="0.3">
      <c r="B179" s="16">
        <v>169</v>
      </c>
      <c r="C179" s="17">
        <f t="shared" si="8"/>
        <v>2123.83</v>
      </c>
      <c r="D179" s="18">
        <f t="shared" si="7"/>
        <v>1222.46</v>
      </c>
    </row>
    <row r="180" spans="2:4" x14ac:dyDescent="0.3">
      <c r="B180" s="16">
        <v>170</v>
      </c>
      <c r="C180" s="17">
        <f t="shared" si="8"/>
        <v>2128.1999999999998</v>
      </c>
      <c r="D180" s="18">
        <f t="shared" si="7"/>
        <v>1220.98</v>
      </c>
    </row>
    <row r="181" spans="2:4" x14ac:dyDescent="0.3">
      <c r="B181" s="16">
        <v>171</v>
      </c>
      <c r="C181" s="17">
        <f t="shared" si="8"/>
        <v>2132.58</v>
      </c>
      <c r="D181" s="18">
        <f t="shared" si="7"/>
        <v>1219.5</v>
      </c>
    </row>
    <row r="182" spans="2:4" x14ac:dyDescent="0.3">
      <c r="B182" s="16">
        <v>172</v>
      </c>
      <c r="C182" s="17">
        <f t="shared" si="8"/>
        <v>2136.98</v>
      </c>
      <c r="D182" s="18">
        <f t="shared" si="7"/>
        <v>1218.02</v>
      </c>
    </row>
    <row r="183" spans="2:4" x14ac:dyDescent="0.3">
      <c r="B183" s="16">
        <v>173</v>
      </c>
      <c r="C183" s="17">
        <f t="shared" si="8"/>
        <v>2141.38</v>
      </c>
      <c r="D183" s="18">
        <f t="shared" si="7"/>
        <v>1216.55</v>
      </c>
    </row>
    <row r="184" spans="2:4" x14ac:dyDescent="0.3">
      <c r="B184" s="16">
        <v>174</v>
      </c>
      <c r="C184" s="17">
        <f t="shared" si="8"/>
        <v>2145.79</v>
      </c>
      <c r="D184" s="18">
        <f t="shared" si="7"/>
        <v>1215.08</v>
      </c>
    </row>
    <row r="185" spans="2:4" x14ac:dyDescent="0.3">
      <c r="B185" s="16">
        <v>175</v>
      </c>
      <c r="C185" s="17">
        <f t="shared" si="8"/>
        <v>2150.21</v>
      </c>
      <c r="D185" s="18">
        <f t="shared" si="7"/>
        <v>1213.6099999999999</v>
      </c>
    </row>
    <row r="186" spans="2:4" x14ac:dyDescent="0.3">
      <c r="B186" s="16">
        <v>176</v>
      </c>
      <c r="C186" s="17">
        <f t="shared" si="8"/>
        <v>2154.64</v>
      </c>
      <c r="D186" s="18">
        <f t="shared" si="7"/>
        <v>1212.1400000000001</v>
      </c>
    </row>
    <row r="187" spans="2:4" x14ac:dyDescent="0.3">
      <c r="B187" s="16">
        <v>177</v>
      </c>
      <c r="C187" s="17">
        <f t="shared" si="8"/>
        <v>2159.08</v>
      </c>
      <c r="D187" s="18">
        <f t="shared" si="7"/>
        <v>1210.67</v>
      </c>
    </row>
    <row r="188" spans="2:4" x14ac:dyDescent="0.3">
      <c r="B188" s="16">
        <v>178</v>
      </c>
      <c r="C188" s="17">
        <f t="shared" si="8"/>
        <v>2163.5300000000002</v>
      </c>
      <c r="D188" s="18">
        <f t="shared" si="7"/>
        <v>1209.21</v>
      </c>
    </row>
    <row r="189" spans="2:4" x14ac:dyDescent="0.3">
      <c r="B189" s="16">
        <v>179</v>
      </c>
      <c r="C189" s="17">
        <f t="shared" si="8"/>
        <v>2167.98</v>
      </c>
      <c r="D189" s="18">
        <f t="shared" si="7"/>
        <v>1207.74</v>
      </c>
    </row>
    <row r="190" spans="2:4" ht="17.25" thickBot="1" x14ac:dyDescent="0.35">
      <c r="B190" s="28">
        <v>180</v>
      </c>
      <c r="C190" s="37">
        <f t="shared" si="8"/>
        <v>2172.4499999999998</v>
      </c>
      <c r="D190" s="38">
        <f t="shared" si="7"/>
        <v>1206.28</v>
      </c>
    </row>
  </sheetData>
  <mergeCells count="1">
    <mergeCell ref="G1:H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A2C2-4D68-6848-A382-C22B57C41D92}">
  <dimension ref="B1:M550"/>
  <sheetViews>
    <sheetView workbookViewId="0">
      <selection activeCell="E1" sqref="E1"/>
    </sheetView>
  </sheetViews>
  <sheetFormatPr defaultColWidth="8.85546875" defaultRowHeight="16.5" x14ac:dyDescent="0.3"/>
  <cols>
    <col min="1" max="1" width="8" style="2" customWidth="1"/>
    <col min="2" max="2" width="29.7109375" style="2" bestFit="1" customWidth="1"/>
    <col min="3" max="3" width="18.140625" style="2" customWidth="1"/>
    <col min="4" max="4" width="21.42578125" style="2" customWidth="1"/>
    <col min="5" max="5" width="33.28515625" style="2" bestFit="1" customWidth="1"/>
    <col min="6" max="6" width="13.140625" style="2" bestFit="1" customWidth="1"/>
    <col min="7" max="16384" width="8.85546875" style="2"/>
  </cols>
  <sheetData>
    <row r="1" spans="2:13" x14ac:dyDescent="0.3">
      <c r="B1" s="1" t="s">
        <v>47</v>
      </c>
      <c r="D1" s="39" t="s">
        <v>40</v>
      </c>
      <c r="E1" s="40"/>
      <c r="F1" s="39" t="s">
        <v>41</v>
      </c>
      <c r="G1" s="41"/>
      <c r="H1" s="42"/>
    </row>
    <row r="2" spans="2:13" ht="17.25" thickBot="1" x14ac:dyDescent="0.35"/>
    <row r="3" spans="2:13" ht="17.25" thickBot="1" x14ac:dyDescent="0.35">
      <c r="B3" s="2" t="s">
        <v>4</v>
      </c>
      <c r="C3" s="3">
        <v>2600</v>
      </c>
      <c r="E3" s="2" t="s">
        <v>17</v>
      </c>
      <c r="F3" s="4">
        <f>45*12</f>
        <v>540</v>
      </c>
    </row>
    <row r="4" spans="2:13" ht="17.25" thickBot="1" x14ac:dyDescent="0.35">
      <c r="B4" s="2" t="s">
        <v>42</v>
      </c>
      <c r="C4" s="5">
        <v>0.05</v>
      </c>
      <c r="E4" s="2" t="s">
        <v>43</v>
      </c>
      <c r="F4" s="6">
        <f>(1+C4)^(1/12)-1</f>
        <v>4.0741237836483535E-3</v>
      </c>
    </row>
    <row r="5" spans="2:13" ht="17.25" thickBot="1" x14ac:dyDescent="0.35">
      <c r="B5" s="2" t="s">
        <v>30</v>
      </c>
      <c r="C5" s="7">
        <v>123.96828385175699</v>
      </c>
      <c r="E5" s="2" t="s">
        <v>24</v>
      </c>
      <c r="F5" s="7">
        <f>'Maoin Peinnsein'!C7</f>
        <v>243959.36999999991</v>
      </c>
    </row>
    <row r="6" spans="2:13" ht="50.25" thickBot="1" x14ac:dyDescent="0.35">
      <c r="B6" s="8" t="s">
        <v>31</v>
      </c>
      <c r="C6" s="9">
        <f>C5/C3</f>
        <v>4.7680109173752691E-2</v>
      </c>
      <c r="E6" s="10" t="s">
        <v>32</v>
      </c>
      <c r="F6" s="11">
        <f>SUM(D10:D549)</f>
        <v>243959.37000000017</v>
      </c>
    </row>
    <row r="7" spans="2:13" x14ac:dyDescent="0.3">
      <c r="B7" s="8"/>
      <c r="C7" s="12"/>
    </row>
    <row r="8" spans="2:13" ht="17.25" thickBot="1" x14ac:dyDescent="0.35">
      <c r="B8" s="8"/>
      <c r="C8" s="12"/>
    </row>
    <row r="9" spans="2:13" ht="50.25" thickBot="1" x14ac:dyDescent="0.35">
      <c r="B9" s="13" t="s">
        <v>5</v>
      </c>
      <c r="C9" s="14" t="s">
        <v>44</v>
      </c>
      <c r="D9" s="15" t="s">
        <v>35</v>
      </c>
    </row>
    <row r="10" spans="2:13" x14ac:dyDescent="0.3">
      <c r="B10" s="16">
        <v>0</v>
      </c>
      <c r="C10" s="17">
        <f t="shared" ref="C10:C73" si="0">$C$5</f>
        <v>123.96828385175699</v>
      </c>
      <c r="D10" s="18">
        <f t="shared" ref="D10:D73" si="1">ROUND(C10*(1+$F$4)^(540-B10),2)</f>
        <v>1113.8599999999999</v>
      </c>
      <c r="F10" s="19" t="s">
        <v>45</v>
      </c>
      <c r="G10" s="20"/>
      <c r="H10" s="20"/>
      <c r="I10" s="20"/>
      <c r="J10" s="20"/>
      <c r="K10" s="31"/>
      <c r="L10" s="20"/>
      <c r="M10" s="32"/>
    </row>
    <row r="11" spans="2:13" x14ac:dyDescent="0.3">
      <c r="B11" s="16">
        <v>1</v>
      </c>
      <c r="C11" s="17">
        <f t="shared" si="0"/>
        <v>123.96828385175699</v>
      </c>
      <c r="D11" s="18">
        <f t="shared" si="1"/>
        <v>1109.3399999999999</v>
      </c>
      <c r="F11" s="21"/>
      <c r="G11" s="22"/>
      <c r="H11" s="22"/>
      <c r="I11" s="22"/>
      <c r="J11" s="22"/>
      <c r="K11" s="22"/>
      <c r="L11" s="22"/>
      <c r="M11" s="23"/>
    </row>
    <row r="12" spans="2:13" x14ac:dyDescent="0.3">
      <c r="B12" s="16">
        <v>2</v>
      </c>
      <c r="C12" s="17">
        <f t="shared" si="0"/>
        <v>123.96828385175699</v>
      </c>
      <c r="D12" s="18">
        <f t="shared" si="1"/>
        <v>1104.8399999999999</v>
      </c>
      <c r="F12" s="21" t="s">
        <v>25</v>
      </c>
      <c r="G12" s="22"/>
      <c r="H12" s="22"/>
      <c r="I12" s="22"/>
      <c r="J12" s="22"/>
      <c r="K12" s="22"/>
      <c r="L12" s="22"/>
      <c r="M12" s="23"/>
    </row>
    <row r="13" spans="2:13" x14ac:dyDescent="0.3">
      <c r="B13" s="16">
        <v>3</v>
      </c>
      <c r="C13" s="17">
        <f t="shared" si="0"/>
        <v>123.96828385175699</v>
      </c>
      <c r="D13" s="18">
        <f t="shared" si="1"/>
        <v>1100.3499999999999</v>
      </c>
      <c r="F13" s="24" t="s">
        <v>26</v>
      </c>
      <c r="G13" s="22"/>
      <c r="H13" s="22"/>
      <c r="I13" s="22"/>
      <c r="J13" s="22"/>
      <c r="K13" s="22"/>
      <c r="L13" s="22"/>
      <c r="M13" s="23"/>
    </row>
    <row r="14" spans="2:13" x14ac:dyDescent="0.3">
      <c r="B14" s="16">
        <v>4</v>
      </c>
      <c r="C14" s="17">
        <f t="shared" si="0"/>
        <v>123.96828385175699</v>
      </c>
      <c r="D14" s="18">
        <f t="shared" si="1"/>
        <v>1095.8900000000001</v>
      </c>
      <c r="F14" s="21"/>
      <c r="G14" s="22"/>
      <c r="H14" s="22"/>
      <c r="I14" s="22"/>
      <c r="J14" s="22"/>
      <c r="K14" s="22"/>
      <c r="L14" s="22"/>
      <c r="M14" s="23"/>
    </row>
    <row r="15" spans="2:13" x14ac:dyDescent="0.3">
      <c r="B15" s="16">
        <v>5</v>
      </c>
      <c r="C15" s="17">
        <f t="shared" si="0"/>
        <v>123.96828385175699</v>
      </c>
      <c r="D15" s="18">
        <f t="shared" si="1"/>
        <v>1091.44</v>
      </c>
      <c r="F15" s="21" t="s">
        <v>37</v>
      </c>
      <c r="G15" s="22"/>
      <c r="H15" s="22"/>
      <c r="I15" s="22"/>
      <c r="J15" s="22"/>
      <c r="K15" s="22"/>
      <c r="L15" s="22"/>
      <c r="M15" s="23"/>
    </row>
    <row r="16" spans="2:13" x14ac:dyDescent="0.3">
      <c r="B16" s="16">
        <v>6</v>
      </c>
      <c r="C16" s="17">
        <f t="shared" si="0"/>
        <v>123.96828385175699</v>
      </c>
      <c r="D16" s="18">
        <f t="shared" si="1"/>
        <v>1087.01</v>
      </c>
      <c r="F16" s="25" t="s">
        <v>36</v>
      </c>
      <c r="G16" s="22"/>
      <c r="H16" s="22"/>
      <c r="I16" s="22"/>
      <c r="J16" s="22"/>
      <c r="K16" s="22"/>
      <c r="L16" s="22"/>
      <c r="M16" s="23"/>
    </row>
    <row r="17" spans="2:13" x14ac:dyDescent="0.3">
      <c r="B17" s="16">
        <v>7</v>
      </c>
      <c r="C17" s="17">
        <f t="shared" si="0"/>
        <v>123.96828385175699</v>
      </c>
      <c r="D17" s="18">
        <f t="shared" si="1"/>
        <v>1082.5999999999999</v>
      </c>
      <c r="F17" s="21"/>
      <c r="G17" s="22"/>
      <c r="H17" s="22"/>
      <c r="I17" s="22"/>
      <c r="J17" s="22"/>
      <c r="K17" s="22"/>
      <c r="L17" s="22"/>
      <c r="M17" s="23"/>
    </row>
    <row r="18" spans="2:13" x14ac:dyDescent="0.3">
      <c r="B18" s="16">
        <v>8</v>
      </c>
      <c r="C18" s="17">
        <f t="shared" si="0"/>
        <v>123.96828385175699</v>
      </c>
      <c r="D18" s="18">
        <f t="shared" si="1"/>
        <v>1078.21</v>
      </c>
      <c r="F18" s="21" t="s">
        <v>27</v>
      </c>
      <c r="G18" s="22"/>
      <c r="H18" s="22"/>
      <c r="I18" s="22"/>
      <c r="J18" s="22"/>
      <c r="K18" s="22"/>
      <c r="L18" s="22"/>
      <c r="M18" s="23"/>
    </row>
    <row r="19" spans="2:13" x14ac:dyDescent="0.3">
      <c r="B19" s="16">
        <v>9</v>
      </c>
      <c r="C19" s="17">
        <f t="shared" si="0"/>
        <v>123.96828385175699</v>
      </c>
      <c r="D19" s="18">
        <f t="shared" si="1"/>
        <v>1073.83</v>
      </c>
      <c r="F19" s="24" t="s">
        <v>28</v>
      </c>
      <c r="G19" s="22"/>
      <c r="H19" s="22"/>
      <c r="I19" s="22"/>
      <c r="J19" s="22"/>
      <c r="K19" s="22"/>
      <c r="L19" s="22"/>
      <c r="M19" s="23"/>
    </row>
    <row r="20" spans="2:13" x14ac:dyDescent="0.3">
      <c r="B20" s="16">
        <v>10</v>
      </c>
      <c r="C20" s="17">
        <f t="shared" si="0"/>
        <v>123.96828385175699</v>
      </c>
      <c r="D20" s="18">
        <f t="shared" si="1"/>
        <v>1069.48</v>
      </c>
      <c r="F20" s="21" t="s">
        <v>7</v>
      </c>
      <c r="G20" s="22"/>
      <c r="H20" s="22"/>
      <c r="I20" s="22"/>
      <c r="J20" s="22"/>
      <c r="K20" s="22"/>
      <c r="L20" s="22"/>
      <c r="M20" s="23"/>
    </row>
    <row r="21" spans="2:13" x14ac:dyDescent="0.3">
      <c r="B21" s="16">
        <v>11</v>
      </c>
      <c r="C21" s="17">
        <f t="shared" si="0"/>
        <v>123.96828385175699</v>
      </c>
      <c r="D21" s="18">
        <f t="shared" si="1"/>
        <v>1065.1400000000001</v>
      </c>
      <c r="F21" s="21" t="s">
        <v>29</v>
      </c>
      <c r="G21" s="22"/>
      <c r="H21" s="22"/>
      <c r="I21" s="22"/>
      <c r="J21" s="22"/>
      <c r="K21" s="22"/>
      <c r="L21" s="22"/>
      <c r="M21" s="23"/>
    </row>
    <row r="22" spans="2:13" x14ac:dyDescent="0.3">
      <c r="B22" s="16">
        <v>12</v>
      </c>
      <c r="C22" s="17">
        <f t="shared" si="0"/>
        <v>123.96828385175699</v>
      </c>
      <c r="D22" s="18">
        <f t="shared" si="1"/>
        <v>1060.82</v>
      </c>
      <c r="F22" s="21"/>
      <c r="G22" s="22"/>
      <c r="H22" s="22"/>
      <c r="I22" s="22"/>
      <c r="J22" s="22"/>
      <c r="K22" s="22"/>
      <c r="L22" s="22"/>
      <c r="M22" s="23"/>
    </row>
    <row r="23" spans="2:13" x14ac:dyDescent="0.3">
      <c r="B23" s="16">
        <v>13</v>
      </c>
      <c r="C23" s="17">
        <f t="shared" si="0"/>
        <v>123.96828385175699</v>
      </c>
      <c r="D23" s="18">
        <f t="shared" si="1"/>
        <v>1056.51</v>
      </c>
      <c r="F23" s="21" t="s">
        <v>33</v>
      </c>
      <c r="G23" s="22"/>
      <c r="H23" s="22"/>
      <c r="I23" s="22"/>
      <c r="J23" s="22"/>
      <c r="K23" s="22"/>
      <c r="L23" s="22"/>
      <c r="M23" s="23"/>
    </row>
    <row r="24" spans="2:13" ht="17.25" thickBot="1" x14ac:dyDescent="0.35">
      <c r="B24" s="16">
        <v>14</v>
      </c>
      <c r="C24" s="17">
        <f t="shared" si="0"/>
        <v>123.96828385175699</v>
      </c>
      <c r="D24" s="18">
        <f t="shared" si="1"/>
        <v>1052.22</v>
      </c>
      <c r="F24" s="33" t="s">
        <v>34</v>
      </c>
      <c r="G24" s="26"/>
      <c r="H24" s="26"/>
      <c r="I24" s="26"/>
      <c r="J24" s="26"/>
      <c r="K24" s="26"/>
      <c r="L24" s="26"/>
      <c r="M24" s="27"/>
    </row>
    <row r="25" spans="2:13" x14ac:dyDescent="0.3">
      <c r="B25" s="16">
        <v>15</v>
      </c>
      <c r="C25" s="17">
        <f t="shared" si="0"/>
        <v>123.96828385175699</v>
      </c>
      <c r="D25" s="18">
        <f t="shared" si="1"/>
        <v>1047.95</v>
      </c>
      <c r="F25" s="22"/>
      <c r="G25" s="22"/>
      <c r="H25" s="22"/>
      <c r="I25" s="22"/>
      <c r="J25" s="22"/>
      <c r="K25" s="22"/>
    </row>
    <row r="26" spans="2:13" x14ac:dyDescent="0.3">
      <c r="B26" s="16">
        <v>16</v>
      </c>
      <c r="C26" s="17">
        <f t="shared" si="0"/>
        <v>123.96828385175699</v>
      </c>
      <c r="D26" s="18">
        <f t="shared" si="1"/>
        <v>1043.7</v>
      </c>
    </row>
    <row r="27" spans="2:13" x14ac:dyDescent="0.3">
      <c r="B27" s="16">
        <v>17</v>
      </c>
      <c r="C27" s="17">
        <f t="shared" si="0"/>
        <v>123.96828385175699</v>
      </c>
      <c r="D27" s="18">
        <f t="shared" si="1"/>
        <v>1039.47</v>
      </c>
    </row>
    <row r="28" spans="2:13" x14ac:dyDescent="0.3">
      <c r="B28" s="16">
        <v>18</v>
      </c>
      <c r="C28" s="17">
        <f t="shared" si="0"/>
        <v>123.96828385175699</v>
      </c>
      <c r="D28" s="18">
        <f t="shared" si="1"/>
        <v>1035.25</v>
      </c>
    </row>
    <row r="29" spans="2:13" x14ac:dyDescent="0.3">
      <c r="B29" s="16">
        <v>19</v>
      </c>
      <c r="C29" s="17">
        <f t="shared" si="0"/>
        <v>123.96828385175699</v>
      </c>
      <c r="D29" s="18">
        <f t="shared" si="1"/>
        <v>1031.05</v>
      </c>
    </row>
    <row r="30" spans="2:13" x14ac:dyDescent="0.3">
      <c r="B30" s="16">
        <v>20</v>
      </c>
      <c r="C30" s="17">
        <f t="shared" si="0"/>
        <v>123.96828385175699</v>
      </c>
      <c r="D30" s="18">
        <f t="shared" si="1"/>
        <v>1026.8699999999999</v>
      </c>
    </row>
    <row r="31" spans="2:13" x14ac:dyDescent="0.3">
      <c r="B31" s="16">
        <v>21</v>
      </c>
      <c r="C31" s="17">
        <f t="shared" si="0"/>
        <v>123.96828385175699</v>
      </c>
      <c r="D31" s="18">
        <f t="shared" si="1"/>
        <v>1022.7</v>
      </c>
    </row>
    <row r="32" spans="2:13" x14ac:dyDescent="0.3">
      <c r="B32" s="16">
        <v>22</v>
      </c>
      <c r="C32" s="17">
        <f t="shared" si="0"/>
        <v>123.96828385175699</v>
      </c>
      <c r="D32" s="18">
        <f t="shared" si="1"/>
        <v>1018.55</v>
      </c>
    </row>
    <row r="33" spans="2:4" x14ac:dyDescent="0.3">
      <c r="B33" s="16">
        <v>23</v>
      </c>
      <c r="C33" s="17">
        <f t="shared" si="0"/>
        <v>123.96828385175699</v>
      </c>
      <c r="D33" s="18">
        <f t="shared" si="1"/>
        <v>1014.42</v>
      </c>
    </row>
    <row r="34" spans="2:4" x14ac:dyDescent="0.3">
      <c r="B34" s="16">
        <v>24</v>
      </c>
      <c r="C34" s="17">
        <f t="shared" si="0"/>
        <v>123.96828385175699</v>
      </c>
      <c r="D34" s="18">
        <f t="shared" si="1"/>
        <v>1010.3</v>
      </c>
    </row>
    <row r="35" spans="2:4" x14ac:dyDescent="0.3">
      <c r="B35" s="16">
        <v>25</v>
      </c>
      <c r="C35" s="17">
        <f t="shared" si="0"/>
        <v>123.96828385175699</v>
      </c>
      <c r="D35" s="18">
        <f t="shared" si="1"/>
        <v>1006.2</v>
      </c>
    </row>
    <row r="36" spans="2:4" x14ac:dyDescent="0.3">
      <c r="B36" s="16">
        <v>26</v>
      </c>
      <c r="C36" s="17">
        <f t="shared" si="0"/>
        <v>123.96828385175699</v>
      </c>
      <c r="D36" s="18">
        <f t="shared" si="1"/>
        <v>1002.12</v>
      </c>
    </row>
    <row r="37" spans="2:4" x14ac:dyDescent="0.3">
      <c r="B37" s="16">
        <v>27</v>
      </c>
      <c r="C37" s="17">
        <f t="shared" si="0"/>
        <v>123.96828385175699</v>
      </c>
      <c r="D37" s="18">
        <f t="shared" si="1"/>
        <v>998.05</v>
      </c>
    </row>
    <row r="38" spans="2:4" x14ac:dyDescent="0.3">
      <c r="B38" s="16">
        <v>28</v>
      </c>
      <c r="C38" s="17">
        <f t="shared" si="0"/>
        <v>123.96828385175699</v>
      </c>
      <c r="D38" s="18">
        <f t="shared" si="1"/>
        <v>994</v>
      </c>
    </row>
    <row r="39" spans="2:4" x14ac:dyDescent="0.3">
      <c r="B39" s="16">
        <v>29</v>
      </c>
      <c r="C39" s="17">
        <f t="shared" si="0"/>
        <v>123.96828385175699</v>
      </c>
      <c r="D39" s="18">
        <f t="shared" si="1"/>
        <v>989.97</v>
      </c>
    </row>
    <row r="40" spans="2:4" x14ac:dyDescent="0.3">
      <c r="B40" s="16">
        <v>30</v>
      </c>
      <c r="C40" s="17">
        <f t="shared" si="0"/>
        <v>123.96828385175699</v>
      </c>
      <c r="D40" s="18">
        <f t="shared" si="1"/>
        <v>985.95</v>
      </c>
    </row>
    <row r="41" spans="2:4" x14ac:dyDescent="0.3">
      <c r="B41" s="16">
        <v>31</v>
      </c>
      <c r="C41" s="17">
        <f t="shared" si="0"/>
        <v>123.96828385175699</v>
      </c>
      <c r="D41" s="18">
        <f t="shared" si="1"/>
        <v>981.95</v>
      </c>
    </row>
    <row r="42" spans="2:4" x14ac:dyDescent="0.3">
      <c r="B42" s="16">
        <v>32</v>
      </c>
      <c r="C42" s="17">
        <f t="shared" si="0"/>
        <v>123.96828385175699</v>
      </c>
      <c r="D42" s="18">
        <f t="shared" si="1"/>
        <v>977.97</v>
      </c>
    </row>
    <row r="43" spans="2:4" x14ac:dyDescent="0.3">
      <c r="B43" s="16">
        <v>33</v>
      </c>
      <c r="C43" s="17">
        <f t="shared" si="0"/>
        <v>123.96828385175699</v>
      </c>
      <c r="D43" s="18">
        <f t="shared" si="1"/>
        <v>974</v>
      </c>
    </row>
    <row r="44" spans="2:4" x14ac:dyDescent="0.3">
      <c r="B44" s="16">
        <v>34</v>
      </c>
      <c r="C44" s="17">
        <f t="shared" si="0"/>
        <v>123.96828385175699</v>
      </c>
      <c r="D44" s="18">
        <f t="shared" si="1"/>
        <v>970.05</v>
      </c>
    </row>
    <row r="45" spans="2:4" x14ac:dyDescent="0.3">
      <c r="B45" s="16">
        <v>35</v>
      </c>
      <c r="C45" s="17">
        <f t="shared" si="0"/>
        <v>123.96828385175699</v>
      </c>
      <c r="D45" s="18">
        <f t="shared" si="1"/>
        <v>966.11</v>
      </c>
    </row>
    <row r="46" spans="2:4" x14ac:dyDescent="0.3">
      <c r="B46" s="16">
        <v>36</v>
      </c>
      <c r="C46" s="17">
        <f t="shared" si="0"/>
        <v>123.96828385175699</v>
      </c>
      <c r="D46" s="18">
        <f t="shared" si="1"/>
        <v>962.19</v>
      </c>
    </row>
    <row r="47" spans="2:4" x14ac:dyDescent="0.3">
      <c r="B47" s="16">
        <v>37</v>
      </c>
      <c r="C47" s="17">
        <f t="shared" si="0"/>
        <v>123.96828385175699</v>
      </c>
      <c r="D47" s="18">
        <f t="shared" si="1"/>
        <v>958.29</v>
      </c>
    </row>
    <row r="48" spans="2:4" x14ac:dyDescent="0.3">
      <c r="B48" s="16">
        <v>38</v>
      </c>
      <c r="C48" s="17">
        <f t="shared" si="0"/>
        <v>123.96828385175699</v>
      </c>
      <c r="D48" s="18">
        <f t="shared" si="1"/>
        <v>954.4</v>
      </c>
    </row>
    <row r="49" spans="2:4" x14ac:dyDescent="0.3">
      <c r="B49" s="16">
        <v>39</v>
      </c>
      <c r="C49" s="17">
        <f t="shared" si="0"/>
        <v>123.96828385175699</v>
      </c>
      <c r="D49" s="18">
        <f t="shared" si="1"/>
        <v>950.53</v>
      </c>
    </row>
    <row r="50" spans="2:4" x14ac:dyDescent="0.3">
      <c r="B50" s="16">
        <v>40</v>
      </c>
      <c r="C50" s="17">
        <f t="shared" si="0"/>
        <v>123.96828385175699</v>
      </c>
      <c r="D50" s="18">
        <f t="shared" si="1"/>
        <v>946.67</v>
      </c>
    </row>
    <row r="51" spans="2:4" x14ac:dyDescent="0.3">
      <c r="B51" s="16">
        <v>41</v>
      </c>
      <c r="C51" s="17">
        <f t="shared" si="0"/>
        <v>123.96828385175699</v>
      </c>
      <c r="D51" s="18">
        <f t="shared" si="1"/>
        <v>942.83</v>
      </c>
    </row>
    <row r="52" spans="2:4" x14ac:dyDescent="0.3">
      <c r="B52" s="16">
        <v>42</v>
      </c>
      <c r="C52" s="17">
        <f t="shared" si="0"/>
        <v>123.96828385175699</v>
      </c>
      <c r="D52" s="18">
        <f t="shared" si="1"/>
        <v>939</v>
      </c>
    </row>
    <row r="53" spans="2:4" x14ac:dyDescent="0.3">
      <c r="B53" s="16">
        <v>43</v>
      </c>
      <c r="C53" s="17">
        <f t="shared" si="0"/>
        <v>123.96828385175699</v>
      </c>
      <c r="D53" s="18">
        <f t="shared" si="1"/>
        <v>935.19</v>
      </c>
    </row>
    <row r="54" spans="2:4" x14ac:dyDescent="0.3">
      <c r="B54" s="16">
        <v>44</v>
      </c>
      <c r="C54" s="17">
        <f t="shared" si="0"/>
        <v>123.96828385175699</v>
      </c>
      <c r="D54" s="18">
        <f t="shared" si="1"/>
        <v>931.4</v>
      </c>
    </row>
    <row r="55" spans="2:4" x14ac:dyDescent="0.3">
      <c r="B55" s="16">
        <v>45</v>
      </c>
      <c r="C55" s="17">
        <f t="shared" si="0"/>
        <v>123.96828385175699</v>
      </c>
      <c r="D55" s="18">
        <f t="shared" si="1"/>
        <v>927.62</v>
      </c>
    </row>
    <row r="56" spans="2:4" x14ac:dyDescent="0.3">
      <c r="B56" s="16">
        <v>46</v>
      </c>
      <c r="C56" s="17">
        <f t="shared" si="0"/>
        <v>123.96828385175699</v>
      </c>
      <c r="D56" s="18">
        <f t="shared" si="1"/>
        <v>923.85</v>
      </c>
    </row>
    <row r="57" spans="2:4" x14ac:dyDescent="0.3">
      <c r="B57" s="16">
        <v>47</v>
      </c>
      <c r="C57" s="17">
        <f t="shared" si="0"/>
        <v>123.96828385175699</v>
      </c>
      <c r="D57" s="18">
        <f t="shared" si="1"/>
        <v>920.11</v>
      </c>
    </row>
    <row r="58" spans="2:4" x14ac:dyDescent="0.3">
      <c r="B58" s="16">
        <v>48</v>
      </c>
      <c r="C58" s="17">
        <f t="shared" si="0"/>
        <v>123.96828385175699</v>
      </c>
      <c r="D58" s="18">
        <f t="shared" si="1"/>
        <v>916.37</v>
      </c>
    </row>
    <row r="59" spans="2:4" x14ac:dyDescent="0.3">
      <c r="B59" s="16">
        <v>49</v>
      </c>
      <c r="C59" s="17">
        <f t="shared" si="0"/>
        <v>123.96828385175699</v>
      </c>
      <c r="D59" s="18">
        <f t="shared" si="1"/>
        <v>912.65</v>
      </c>
    </row>
    <row r="60" spans="2:4" x14ac:dyDescent="0.3">
      <c r="B60" s="16">
        <v>50</v>
      </c>
      <c r="C60" s="17">
        <f t="shared" si="0"/>
        <v>123.96828385175699</v>
      </c>
      <c r="D60" s="18">
        <f t="shared" si="1"/>
        <v>908.95</v>
      </c>
    </row>
    <row r="61" spans="2:4" x14ac:dyDescent="0.3">
      <c r="B61" s="16">
        <v>51</v>
      </c>
      <c r="C61" s="17">
        <f t="shared" si="0"/>
        <v>123.96828385175699</v>
      </c>
      <c r="D61" s="18">
        <f t="shared" si="1"/>
        <v>905.26</v>
      </c>
    </row>
    <row r="62" spans="2:4" x14ac:dyDescent="0.3">
      <c r="B62" s="16">
        <v>52</v>
      </c>
      <c r="C62" s="17">
        <f t="shared" si="0"/>
        <v>123.96828385175699</v>
      </c>
      <c r="D62" s="18">
        <f t="shared" si="1"/>
        <v>901.59</v>
      </c>
    </row>
    <row r="63" spans="2:4" x14ac:dyDescent="0.3">
      <c r="B63" s="16">
        <v>53</v>
      </c>
      <c r="C63" s="17">
        <f t="shared" si="0"/>
        <v>123.96828385175699</v>
      </c>
      <c r="D63" s="18">
        <f t="shared" si="1"/>
        <v>897.93</v>
      </c>
    </row>
    <row r="64" spans="2:4" x14ac:dyDescent="0.3">
      <c r="B64" s="16">
        <v>54</v>
      </c>
      <c r="C64" s="17">
        <f t="shared" si="0"/>
        <v>123.96828385175699</v>
      </c>
      <c r="D64" s="18">
        <f t="shared" si="1"/>
        <v>894.29</v>
      </c>
    </row>
    <row r="65" spans="2:4" x14ac:dyDescent="0.3">
      <c r="B65" s="16">
        <v>55</v>
      </c>
      <c r="C65" s="17">
        <f t="shared" si="0"/>
        <v>123.96828385175699</v>
      </c>
      <c r="D65" s="18">
        <f t="shared" si="1"/>
        <v>890.66</v>
      </c>
    </row>
    <row r="66" spans="2:4" x14ac:dyDescent="0.3">
      <c r="B66" s="16">
        <v>56</v>
      </c>
      <c r="C66" s="17">
        <f t="shared" si="0"/>
        <v>123.96828385175699</v>
      </c>
      <c r="D66" s="18">
        <f t="shared" si="1"/>
        <v>887.04</v>
      </c>
    </row>
    <row r="67" spans="2:4" x14ac:dyDescent="0.3">
      <c r="B67" s="16">
        <v>57</v>
      </c>
      <c r="C67" s="17">
        <f t="shared" si="0"/>
        <v>123.96828385175699</v>
      </c>
      <c r="D67" s="18">
        <f t="shared" si="1"/>
        <v>883.45</v>
      </c>
    </row>
    <row r="68" spans="2:4" x14ac:dyDescent="0.3">
      <c r="B68" s="16">
        <v>58</v>
      </c>
      <c r="C68" s="17">
        <f t="shared" si="0"/>
        <v>123.96828385175699</v>
      </c>
      <c r="D68" s="18">
        <f t="shared" si="1"/>
        <v>879.86</v>
      </c>
    </row>
    <row r="69" spans="2:4" x14ac:dyDescent="0.3">
      <c r="B69" s="16">
        <v>59</v>
      </c>
      <c r="C69" s="17">
        <f t="shared" si="0"/>
        <v>123.96828385175699</v>
      </c>
      <c r="D69" s="18">
        <f t="shared" si="1"/>
        <v>876.29</v>
      </c>
    </row>
    <row r="70" spans="2:4" x14ac:dyDescent="0.3">
      <c r="B70" s="16">
        <v>60</v>
      </c>
      <c r="C70" s="17">
        <f t="shared" si="0"/>
        <v>123.96828385175699</v>
      </c>
      <c r="D70" s="18">
        <f t="shared" si="1"/>
        <v>872.74</v>
      </c>
    </row>
    <row r="71" spans="2:4" x14ac:dyDescent="0.3">
      <c r="B71" s="16">
        <v>61</v>
      </c>
      <c r="C71" s="17">
        <f t="shared" si="0"/>
        <v>123.96828385175699</v>
      </c>
      <c r="D71" s="18">
        <f t="shared" si="1"/>
        <v>869.19</v>
      </c>
    </row>
    <row r="72" spans="2:4" x14ac:dyDescent="0.3">
      <c r="B72" s="16">
        <v>62</v>
      </c>
      <c r="C72" s="17">
        <f t="shared" si="0"/>
        <v>123.96828385175699</v>
      </c>
      <c r="D72" s="18">
        <f t="shared" si="1"/>
        <v>865.67</v>
      </c>
    </row>
    <row r="73" spans="2:4" x14ac:dyDescent="0.3">
      <c r="B73" s="16">
        <v>63</v>
      </c>
      <c r="C73" s="17">
        <f t="shared" si="0"/>
        <v>123.96828385175699</v>
      </c>
      <c r="D73" s="18">
        <f t="shared" si="1"/>
        <v>862.15</v>
      </c>
    </row>
    <row r="74" spans="2:4" x14ac:dyDescent="0.3">
      <c r="B74" s="16">
        <v>64</v>
      </c>
      <c r="C74" s="17">
        <f t="shared" ref="C74:C137" si="2">$C$5</f>
        <v>123.96828385175699</v>
      </c>
      <c r="D74" s="18">
        <f t="shared" ref="D74:D137" si="3">ROUND(C74*(1+$F$4)^(540-B74),2)</f>
        <v>858.66</v>
      </c>
    </row>
    <row r="75" spans="2:4" x14ac:dyDescent="0.3">
      <c r="B75" s="16">
        <v>65</v>
      </c>
      <c r="C75" s="17">
        <f t="shared" si="2"/>
        <v>123.96828385175699</v>
      </c>
      <c r="D75" s="18">
        <f t="shared" si="3"/>
        <v>855.17</v>
      </c>
    </row>
    <row r="76" spans="2:4" x14ac:dyDescent="0.3">
      <c r="B76" s="16">
        <v>66</v>
      </c>
      <c r="C76" s="17">
        <f t="shared" si="2"/>
        <v>123.96828385175699</v>
      </c>
      <c r="D76" s="18">
        <f t="shared" si="3"/>
        <v>851.7</v>
      </c>
    </row>
    <row r="77" spans="2:4" x14ac:dyDescent="0.3">
      <c r="B77" s="16">
        <v>67</v>
      </c>
      <c r="C77" s="17">
        <f t="shared" si="2"/>
        <v>123.96828385175699</v>
      </c>
      <c r="D77" s="18">
        <f t="shared" si="3"/>
        <v>848.25</v>
      </c>
    </row>
    <row r="78" spans="2:4" x14ac:dyDescent="0.3">
      <c r="B78" s="16">
        <v>68</v>
      </c>
      <c r="C78" s="17">
        <f t="shared" si="2"/>
        <v>123.96828385175699</v>
      </c>
      <c r="D78" s="18">
        <f t="shared" si="3"/>
        <v>844.8</v>
      </c>
    </row>
    <row r="79" spans="2:4" x14ac:dyDescent="0.3">
      <c r="B79" s="16">
        <v>69</v>
      </c>
      <c r="C79" s="17">
        <f t="shared" si="2"/>
        <v>123.96828385175699</v>
      </c>
      <c r="D79" s="18">
        <f t="shared" si="3"/>
        <v>841.38</v>
      </c>
    </row>
    <row r="80" spans="2:4" x14ac:dyDescent="0.3">
      <c r="B80" s="16">
        <v>70</v>
      </c>
      <c r="C80" s="17">
        <f t="shared" si="2"/>
        <v>123.96828385175699</v>
      </c>
      <c r="D80" s="18">
        <f t="shared" si="3"/>
        <v>837.96</v>
      </c>
    </row>
    <row r="81" spans="2:4" x14ac:dyDescent="0.3">
      <c r="B81" s="16">
        <v>71</v>
      </c>
      <c r="C81" s="17">
        <f t="shared" si="2"/>
        <v>123.96828385175699</v>
      </c>
      <c r="D81" s="18">
        <f t="shared" si="3"/>
        <v>834.56</v>
      </c>
    </row>
    <row r="82" spans="2:4" x14ac:dyDescent="0.3">
      <c r="B82" s="16">
        <v>72</v>
      </c>
      <c r="C82" s="17">
        <f t="shared" si="2"/>
        <v>123.96828385175699</v>
      </c>
      <c r="D82" s="18">
        <f t="shared" si="3"/>
        <v>831.18</v>
      </c>
    </row>
    <row r="83" spans="2:4" x14ac:dyDescent="0.3">
      <c r="B83" s="16">
        <v>73</v>
      </c>
      <c r="C83" s="17">
        <f t="shared" si="2"/>
        <v>123.96828385175699</v>
      </c>
      <c r="D83" s="18">
        <f t="shared" si="3"/>
        <v>827.8</v>
      </c>
    </row>
    <row r="84" spans="2:4" x14ac:dyDescent="0.3">
      <c r="B84" s="16">
        <v>74</v>
      </c>
      <c r="C84" s="17">
        <f t="shared" si="2"/>
        <v>123.96828385175699</v>
      </c>
      <c r="D84" s="18">
        <f t="shared" si="3"/>
        <v>824.45</v>
      </c>
    </row>
    <row r="85" spans="2:4" x14ac:dyDescent="0.3">
      <c r="B85" s="16">
        <v>75</v>
      </c>
      <c r="C85" s="17">
        <f t="shared" si="2"/>
        <v>123.96828385175699</v>
      </c>
      <c r="D85" s="18">
        <f t="shared" si="3"/>
        <v>821.1</v>
      </c>
    </row>
    <row r="86" spans="2:4" x14ac:dyDescent="0.3">
      <c r="B86" s="16">
        <v>76</v>
      </c>
      <c r="C86" s="17">
        <f t="shared" si="2"/>
        <v>123.96828385175699</v>
      </c>
      <c r="D86" s="18">
        <f t="shared" si="3"/>
        <v>817.77</v>
      </c>
    </row>
    <row r="87" spans="2:4" x14ac:dyDescent="0.3">
      <c r="B87" s="16">
        <v>77</v>
      </c>
      <c r="C87" s="17">
        <f t="shared" si="2"/>
        <v>123.96828385175699</v>
      </c>
      <c r="D87" s="18">
        <f t="shared" si="3"/>
        <v>814.45</v>
      </c>
    </row>
    <row r="88" spans="2:4" x14ac:dyDescent="0.3">
      <c r="B88" s="16">
        <v>78</v>
      </c>
      <c r="C88" s="17">
        <f t="shared" si="2"/>
        <v>123.96828385175699</v>
      </c>
      <c r="D88" s="18">
        <f t="shared" si="3"/>
        <v>811.15</v>
      </c>
    </row>
    <row r="89" spans="2:4" x14ac:dyDescent="0.3">
      <c r="B89" s="16">
        <v>79</v>
      </c>
      <c r="C89" s="17">
        <f t="shared" si="2"/>
        <v>123.96828385175699</v>
      </c>
      <c r="D89" s="18">
        <f t="shared" si="3"/>
        <v>807.85</v>
      </c>
    </row>
    <row r="90" spans="2:4" x14ac:dyDescent="0.3">
      <c r="B90" s="16">
        <v>80</v>
      </c>
      <c r="C90" s="17">
        <f t="shared" si="2"/>
        <v>123.96828385175699</v>
      </c>
      <c r="D90" s="18">
        <f t="shared" si="3"/>
        <v>804.58</v>
      </c>
    </row>
    <row r="91" spans="2:4" x14ac:dyDescent="0.3">
      <c r="B91" s="16">
        <v>81</v>
      </c>
      <c r="C91" s="17">
        <f t="shared" si="2"/>
        <v>123.96828385175699</v>
      </c>
      <c r="D91" s="18">
        <f t="shared" si="3"/>
        <v>801.31</v>
      </c>
    </row>
    <row r="92" spans="2:4" x14ac:dyDescent="0.3">
      <c r="B92" s="16">
        <v>82</v>
      </c>
      <c r="C92" s="17">
        <f t="shared" si="2"/>
        <v>123.96828385175699</v>
      </c>
      <c r="D92" s="18">
        <f t="shared" si="3"/>
        <v>798.06</v>
      </c>
    </row>
    <row r="93" spans="2:4" x14ac:dyDescent="0.3">
      <c r="B93" s="16">
        <v>83</v>
      </c>
      <c r="C93" s="17">
        <f t="shared" si="2"/>
        <v>123.96828385175699</v>
      </c>
      <c r="D93" s="18">
        <f t="shared" si="3"/>
        <v>794.82</v>
      </c>
    </row>
    <row r="94" spans="2:4" x14ac:dyDescent="0.3">
      <c r="B94" s="16">
        <v>84</v>
      </c>
      <c r="C94" s="17">
        <f t="shared" si="2"/>
        <v>123.96828385175699</v>
      </c>
      <c r="D94" s="18">
        <f t="shared" si="3"/>
        <v>791.6</v>
      </c>
    </row>
    <row r="95" spans="2:4" x14ac:dyDescent="0.3">
      <c r="B95" s="16">
        <v>85</v>
      </c>
      <c r="C95" s="17">
        <f t="shared" si="2"/>
        <v>123.96828385175699</v>
      </c>
      <c r="D95" s="18">
        <f t="shared" si="3"/>
        <v>788.38</v>
      </c>
    </row>
    <row r="96" spans="2:4" x14ac:dyDescent="0.3">
      <c r="B96" s="16">
        <v>86</v>
      </c>
      <c r="C96" s="17">
        <f t="shared" si="2"/>
        <v>123.96828385175699</v>
      </c>
      <c r="D96" s="18">
        <f t="shared" si="3"/>
        <v>785.19</v>
      </c>
    </row>
    <row r="97" spans="2:4" x14ac:dyDescent="0.3">
      <c r="B97" s="16">
        <v>87</v>
      </c>
      <c r="C97" s="17">
        <f t="shared" si="2"/>
        <v>123.96828385175699</v>
      </c>
      <c r="D97" s="18">
        <f t="shared" si="3"/>
        <v>782</v>
      </c>
    </row>
    <row r="98" spans="2:4" x14ac:dyDescent="0.3">
      <c r="B98" s="16">
        <v>88</v>
      </c>
      <c r="C98" s="17">
        <f t="shared" si="2"/>
        <v>123.96828385175699</v>
      </c>
      <c r="D98" s="18">
        <f t="shared" si="3"/>
        <v>778.83</v>
      </c>
    </row>
    <row r="99" spans="2:4" x14ac:dyDescent="0.3">
      <c r="B99" s="16">
        <v>89</v>
      </c>
      <c r="C99" s="17">
        <f t="shared" si="2"/>
        <v>123.96828385175699</v>
      </c>
      <c r="D99" s="18">
        <f t="shared" si="3"/>
        <v>775.67</v>
      </c>
    </row>
    <row r="100" spans="2:4" x14ac:dyDescent="0.3">
      <c r="B100" s="16">
        <v>90</v>
      </c>
      <c r="C100" s="17">
        <f t="shared" si="2"/>
        <v>123.96828385175699</v>
      </c>
      <c r="D100" s="18">
        <f t="shared" si="3"/>
        <v>772.52</v>
      </c>
    </row>
    <row r="101" spans="2:4" x14ac:dyDescent="0.3">
      <c r="B101" s="16">
        <v>91</v>
      </c>
      <c r="C101" s="17">
        <f t="shared" si="2"/>
        <v>123.96828385175699</v>
      </c>
      <c r="D101" s="18">
        <f t="shared" si="3"/>
        <v>769.38</v>
      </c>
    </row>
    <row r="102" spans="2:4" x14ac:dyDescent="0.3">
      <c r="B102" s="16">
        <v>92</v>
      </c>
      <c r="C102" s="17">
        <f t="shared" si="2"/>
        <v>123.96828385175699</v>
      </c>
      <c r="D102" s="18">
        <f t="shared" si="3"/>
        <v>766.26</v>
      </c>
    </row>
    <row r="103" spans="2:4" x14ac:dyDescent="0.3">
      <c r="B103" s="16">
        <v>93</v>
      </c>
      <c r="C103" s="17">
        <f t="shared" si="2"/>
        <v>123.96828385175699</v>
      </c>
      <c r="D103" s="18">
        <f t="shared" si="3"/>
        <v>763.15</v>
      </c>
    </row>
    <row r="104" spans="2:4" x14ac:dyDescent="0.3">
      <c r="B104" s="16">
        <v>94</v>
      </c>
      <c r="C104" s="17">
        <f t="shared" si="2"/>
        <v>123.96828385175699</v>
      </c>
      <c r="D104" s="18">
        <f t="shared" si="3"/>
        <v>760.06</v>
      </c>
    </row>
    <row r="105" spans="2:4" x14ac:dyDescent="0.3">
      <c r="B105" s="16">
        <v>95</v>
      </c>
      <c r="C105" s="17">
        <f t="shared" si="2"/>
        <v>123.96828385175699</v>
      </c>
      <c r="D105" s="18">
        <f t="shared" si="3"/>
        <v>756.97</v>
      </c>
    </row>
    <row r="106" spans="2:4" x14ac:dyDescent="0.3">
      <c r="B106" s="16">
        <v>96</v>
      </c>
      <c r="C106" s="17">
        <f t="shared" si="2"/>
        <v>123.96828385175699</v>
      </c>
      <c r="D106" s="18">
        <f t="shared" si="3"/>
        <v>753.9</v>
      </c>
    </row>
    <row r="107" spans="2:4" x14ac:dyDescent="0.3">
      <c r="B107" s="16">
        <v>97</v>
      </c>
      <c r="C107" s="17">
        <f t="shared" si="2"/>
        <v>123.96828385175699</v>
      </c>
      <c r="D107" s="18">
        <f t="shared" si="3"/>
        <v>750.84</v>
      </c>
    </row>
    <row r="108" spans="2:4" x14ac:dyDescent="0.3">
      <c r="B108" s="16">
        <v>98</v>
      </c>
      <c r="C108" s="17">
        <f t="shared" si="2"/>
        <v>123.96828385175699</v>
      </c>
      <c r="D108" s="18">
        <f t="shared" si="3"/>
        <v>747.8</v>
      </c>
    </row>
    <row r="109" spans="2:4" x14ac:dyDescent="0.3">
      <c r="B109" s="16">
        <v>99</v>
      </c>
      <c r="C109" s="17">
        <f t="shared" si="2"/>
        <v>123.96828385175699</v>
      </c>
      <c r="D109" s="18">
        <f t="shared" si="3"/>
        <v>744.76</v>
      </c>
    </row>
    <row r="110" spans="2:4" x14ac:dyDescent="0.3">
      <c r="B110" s="16">
        <v>100</v>
      </c>
      <c r="C110" s="17">
        <f t="shared" si="2"/>
        <v>123.96828385175699</v>
      </c>
      <c r="D110" s="18">
        <f t="shared" si="3"/>
        <v>741.74</v>
      </c>
    </row>
    <row r="111" spans="2:4" x14ac:dyDescent="0.3">
      <c r="B111" s="16">
        <v>101</v>
      </c>
      <c r="C111" s="17">
        <f t="shared" si="2"/>
        <v>123.96828385175699</v>
      </c>
      <c r="D111" s="18">
        <f t="shared" si="3"/>
        <v>738.73</v>
      </c>
    </row>
    <row r="112" spans="2:4" x14ac:dyDescent="0.3">
      <c r="B112" s="16">
        <v>102</v>
      </c>
      <c r="C112" s="17">
        <f t="shared" si="2"/>
        <v>123.96828385175699</v>
      </c>
      <c r="D112" s="18">
        <f t="shared" si="3"/>
        <v>735.73</v>
      </c>
    </row>
    <row r="113" spans="2:4" x14ac:dyDescent="0.3">
      <c r="B113" s="16">
        <v>103</v>
      </c>
      <c r="C113" s="17">
        <f t="shared" si="2"/>
        <v>123.96828385175699</v>
      </c>
      <c r="D113" s="18">
        <f t="shared" si="3"/>
        <v>732.75</v>
      </c>
    </row>
    <row r="114" spans="2:4" x14ac:dyDescent="0.3">
      <c r="B114" s="16">
        <v>104</v>
      </c>
      <c r="C114" s="17">
        <f t="shared" si="2"/>
        <v>123.96828385175699</v>
      </c>
      <c r="D114" s="18">
        <f t="shared" si="3"/>
        <v>729.77</v>
      </c>
    </row>
    <row r="115" spans="2:4" x14ac:dyDescent="0.3">
      <c r="B115" s="16">
        <v>105</v>
      </c>
      <c r="C115" s="17">
        <f t="shared" si="2"/>
        <v>123.96828385175699</v>
      </c>
      <c r="D115" s="18">
        <f t="shared" si="3"/>
        <v>726.81</v>
      </c>
    </row>
    <row r="116" spans="2:4" x14ac:dyDescent="0.3">
      <c r="B116" s="16">
        <v>106</v>
      </c>
      <c r="C116" s="17">
        <f t="shared" si="2"/>
        <v>123.96828385175699</v>
      </c>
      <c r="D116" s="18">
        <f t="shared" si="3"/>
        <v>723.86</v>
      </c>
    </row>
    <row r="117" spans="2:4" x14ac:dyDescent="0.3">
      <c r="B117" s="16">
        <v>107</v>
      </c>
      <c r="C117" s="17">
        <f t="shared" si="2"/>
        <v>123.96828385175699</v>
      </c>
      <c r="D117" s="18">
        <f t="shared" si="3"/>
        <v>720.93</v>
      </c>
    </row>
    <row r="118" spans="2:4" x14ac:dyDescent="0.3">
      <c r="B118" s="16">
        <v>108</v>
      </c>
      <c r="C118" s="17">
        <f t="shared" si="2"/>
        <v>123.96828385175699</v>
      </c>
      <c r="D118" s="18">
        <f t="shared" si="3"/>
        <v>718</v>
      </c>
    </row>
    <row r="119" spans="2:4" x14ac:dyDescent="0.3">
      <c r="B119" s="16">
        <v>109</v>
      </c>
      <c r="C119" s="17">
        <f t="shared" si="2"/>
        <v>123.96828385175699</v>
      </c>
      <c r="D119" s="18">
        <f t="shared" si="3"/>
        <v>715.09</v>
      </c>
    </row>
    <row r="120" spans="2:4" x14ac:dyDescent="0.3">
      <c r="B120" s="16">
        <v>110</v>
      </c>
      <c r="C120" s="17">
        <f t="shared" si="2"/>
        <v>123.96828385175699</v>
      </c>
      <c r="D120" s="18">
        <f t="shared" si="3"/>
        <v>712.19</v>
      </c>
    </row>
    <row r="121" spans="2:4" x14ac:dyDescent="0.3">
      <c r="B121" s="16">
        <v>111</v>
      </c>
      <c r="C121" s="17">
        <f t="shared" si="2"/>
        <v>123.96828385175699</v>
      </c>
      <c r="D121" s="18">
        <f t="shared" si="3"/>
        <v>709.3</v>
      </c>
    </row>
    <row r="122" spans="2:4" x14ac:dyDescent="0.3">
      <c r="B122" s="16">
        <v>112</v>
      </c>
      <c r="C122" s="17">
        <f t="shared" si="2"/>
        <v>123.96828385175699</v>
      </c>
      <c r="D122" s="18">
        <f t="shared" si="3"/>
        <v>706.42</v>
      </c>
    </row>
    <row r="123" spans="2:4" x14ac:dyDescent="0.3">
      <c r="B123" s="16">
        <v>113</v>
      </c>
      <c r="C123" s="17">
        <f t="shared" si="2"/>
        <v>123.96828385175699</v>
      </c>
      <c r="D123" s="18">
        <f t="shared" si="3"/>
        <v>703.55</v>
      </c>
    </row>
    <row r="124" spans="2:4" x14ac:dyDescent="0.3">
      <c r="B124" s="16">
        <v>114</v>
      </c>
      <c r="C124" s="17">
        <f t="shared" si="2"/>
        <v>123.96828385175699</v>
      </c>
      <c r="D124" s="18">
        <f t="shared" si="3"/>
        <v>700.7</v>
      </c>
    </row>
    <row r="125" spans="2:4" x14ac:dyDescent="0.3">
      <c r="B125" s="16">
        <v>115</v>
      </c>
      <c r="C125" s="17">
        <f t="shared" si="2"/>
        <v>123.96828385175699</v>
      </c>
      <c r="D125" s="18">
        <f t="shared" si="3"/>
        <v>697.85</v>
      </c>
    </row>
    <row r="126" spans="2:4" x14ac:dyDescent="0.3">
      <c r="B126" s="16">
        <v>116</v>
      </c>
      <c r="C126" s="17">
        <f t="shared" si="2"/>
        <v>123.96828385175699</v>
      </c>
      <c r="D126" s="18">
        <f t="shared" si="3"/>
        <v>695.02</v>
      </c>
    </row>
    <row r="127" spans="2:4" x14ac:dyDescent="0.3">
      <c r="B127" s="16">
        <v>117</v>
      </c>
      <c r="C127" s="17">
        <f t="shared" si="2"/>
        <v>123.96828385175699</v>
      </c>
      <c r="D127" s="18">
        <f t="shared" si="3"/>
        <v>692.2</v>
      </c>
    </row>
    <row r="128" spans="2:4" x14ac:dyDescent="0.3">
      <c r="B128" s="16">
        <v>118</v>
      </c>
      <c r="C128" s="17">
        <f t="shared" si="2"/>
        <v>123.96828385175699</v>
      </c>
      <c r="D128" s="18">
        <f t="shared" si="3"/>
        <v>689.39</v>
      </c>
    </row>
    <row r="129" spans="2:4" x14ac:dyDescent="0.3">
      <c r="B129" s="16">
        <v>119</v>
      </c>
      <c r="C129" s="17">
        <f t="shared" si="2"/>
        <v>123.96828385175699</v>
      </c>
      <c r="D129" s="18">
        <f t="shared" si="3"/>
        <v>686.6</v>
      </c>
    </row>
    <row r="130" spans="2:4" x14ac:dyDescent="0.3">
      <c r="B130" s="16">
        <v>120</v>
      </c>
      <c r="C130" s="17">
        <f t="shared" si="2"/>
        <v>123.96828385175699</v>
      </c>
      <c r="D130" s="18">
        <f t="shared" si="3"/>
        <v>683.81</v>
      </c>
    </row>
    <row r="131" spans="2:4" x14ac:dyDescent="0.3">
      <c r="B131" s="16">
        <v>121</v>
      </c>
      <c r="C131" s="17">
        <f t="shared" si="2"/>
        <v>123.96828385175699</v>
      </c>
      <c r="D131" s="18">
        <f t="shared" si="3"/>
        <v>681.04</v>
      </c>
    </row>
    <row r="132" spans="2:4" x14ac:dyDescent="0.3">
      <c r="B132" s="16">
        <v>122</v>
      </c>
      <c r="C132" s="17">
        <f t="shared" si="2"/>
        <v>123.96828385175699</v>
      </c>
      <c r="D132" s="18">
        <f t="shared" si="3"/>
        <v>678.27</v>
      </c>
    </row>
    <row r="133" spans="2:4" x14ac:dyDescent="0.3">
      <c r="B133" s="16">
        <v>123</v>
      </c>
      <c r="C133" s="17">
        <f t="shared" si="2"/>
        <v>123.96828385175699</v>
      </c>
      <c r="D133" s="18">
        <f t="shared" si="3"/>
        <v>675.52</v>
      </c>
    </row>
    <row r="134" spans="2:4" x14ac:dyDescent="0.3">
      <c r="B134" s="16">
        <v>124</v>
      </c>
      <c r="C134" s="17">
        <f t="shared" si="2"/>
        <v>123.96828385175699</v>
      </c>
      <c r="D134" s="18">
        <f t="shared" si="3"/>
        <v>672.78</v>
      </c>
    </row>
    <row r="135" spans="2:4" x14ac:dyDescent="0.3">
      <c r="B135" s="16">
        <v>125</v>
      </c>
      <c r="C135" s="17">
        <f t="shared" si="2"/>
        <v>123.96828385175699</v>
      </c>
      <c r="D135" s="18">
        <f t="shared" si="3"/>
        <v>670.05</v>
      </c>
    </row>
    <row r="136" spans="2:4" x14ac:dyDescent="0.3">
      <c r="B136" s="16">
        <v>126</v>
      </c>
      <c r="C136" s="17">
        <f t="shared" si="2"/>
        <v>123.96828385175699</v>
      </c>
      <c r="D136" s="18">
        <f t="shared" si="3"/>
        <v>667.33</v>
      </c>
    </row>
    <row r="137" spans="2:4" x14ac:dyDescent="0.3">
      <c r="B137" s="16">
        <v>127</v>
      </c>
      <c r="C137" s="17">
        <f t="shared" si="2"/>
        <v>123.96828385175699</v>
      </c>
      <c r="D137" s="18">
        <f t="shared" si="3"/>
        <v>664.62</v>
      </c>
    </row>
    <row r="138" spans="2:4" x14ac:dyDescent="0.3">
      <c r="B138" s="16">
        <v>128</v>
      </c>
      <c r="C138" s="17">
        <f t="shared" ref="C138:C201" si="4">$C$5</f>
        <v>123.96828385175699</v>
      </c>
      <c r="D138" s="18">
        <f t="shared" ref="D138:D201" si="5">ROUND(C138*(1+$F$4)^(540-B138),2)</f>
        <v>661.93</v>
      </c>
    </row>
    <row r="139" spans="2:4" x14ac:dyDescent="0.3">
      <c r="B139" s="16">
        <v>129</v>
      </c>
      <c r="C139" s="17">
        <f t="shared" si="4"/>
        <v>123.96828385175699</v>
      </c>
      <c r="D139" s="18">
        <f t="shared" si="5"/>
        <v>659.24</v>
      </c>
    </row>
    <row r="140" spans="2:4" x14ac:dyDescent="0.3">
      <c r="B140" s="16">
        <v>130</v>
      </c>
      <c r="C140" s="17">
        <f t="shared" si="4"/>
        <v>123.96828385175699</v>
      </c>
      <c r="D140" s="18">
        <f t="shared" si="5"/>
        <v>656.57</v>
      </c>
    </row>
    <row r="141" spans="2:4" x14ac:dyDescent="0.3">
      <c r="B141" s="16">
        <v>131</v>
      </c>
      <c r="C141" s="17">
        <f t="shared" si="4"/>
        <v>123.96828385175699</v>
      </c>
      <c r="D141" s="18">
        <f t="shared" si="5"/>
        <v>653.9</v>
      </c>
    </row>
    <row r="142" spans="2:4" x14ac:dyDescent="0.3">
      <c r="B142" s="16">
        <v>132</v>
      </c>
      <c r="C142" s="17">
        <f t="shared" si="4"/>
        <v>123.96828385175699</v>
      </c>
      <c r="D142" s="18">
        <f t="shared" si="5"/>
        <v>651.25</v>
      </c>
    </row>
    <row r="143" spans="2:4" x14ac:dyDescent="0.3">
      <c r="B143" s="16">
        <v>133</v>
      </c>
      <c r="C143" s="17">
        <f t="shared" si="4"/>
        <v>123.96828385175699</v>
      </c>
      <c r="D143" s="18">
        <f t="shared" si="5"/>
        <v>648.61</v>
      </c>
    </row>
    <row r="144" spans="2:4" x14ac:dyDescent="0.3">
      <c r="B144" s="16">
        <v>134</v>
      </c>
      <c r="C144" s="17">
        <f t="shared" si="4"/>
        <v>123.96828385175699</v>
      </c>
      <c r="D144" s="18">
        <f t="shared" si="5"/>
        <v>645.97</v>
      </c>
    </row>
    <row r="145" spans="2:4" x14ac:dyDescent="0.3">
      <c r="B145" s="16">
        <v>135</v>
      </c>
      <c r="C145" s="17">
        <f t="shared" si="4"/>
        <v>123.96828385175699</v>
      </c>
      <c r="D145" s="18">
        <f t="shared" si="5"/>
        <v>643.35</v>
      </c>
    </row>
    <row r="146" spans="2:4" x14ac:dyDescent="0.3">
      <c r="B146" s="16">
        <v>136</v>
      </c>
      <c r="C146" s="17">
        <f t="shared" si="4"/>
        <v>123.96828385175699</v>
      </c>
      <c r="D146" s="18">
        <f t="shared" si="5"/>
        <v>640.74</v>
      </c>
    </row>
    <row r="147" spans="2:4" x14ac:dyDescent="0.3">
      <c r="B147" s="16">
        <v>137</v>
      </c>
      <c r="C147" s="17">
        <f t="shared" si="4"/>
        <v>123.96828385175699</v>
      </c>
      <c r="D147" s="18">
        <f t="shared" si="5"/>
        <v>638.14</v>
      </c>
    </row>
    <row r="148" spans="2:4" x14ac:dyDescent="0.3">
      <c r="B148" s="16">
        <v>138</v>
      </c>
      <c r="C148" s="17">
        <f t="shared" si="4"/>
        <v>123.96828385175699</v>
      </c>
      <c r="D148" s="18">
        <f t="shared" si="5"/>
        <v>635.54999999999995</v>
      </c>
    </row>
    <row r="149" spans="2:4" x14ac:dyDescent="0.3">
      <c r="B149" s="16">
        <v>139</v>
      </c>
      <c r="C149" s="17">
        <f t="shared" si="4"/>
        <v>123.96828385175699</v>
      </c>
      <c r="D149" s="18">
        <f t="shared" si="5"/>
        <v>632.97</v>
      </c>
    </row>
    <row r="150" spans="2:4" x14ac:dyDescent="0.3">
      <c r="B150" s="16">
        <v>140</v>
      </c>
      <c r="C150" s="17">
        <f t="shared" si="4"/>
        <v>123.96828385175699</v>
      </c>
      <c r="D150" s="18">
        <f t="shared" si="5"/>
        <v>630.41</v>
      </c>
    </row>
    <row r="151" spans="2:4" x14ac:dyDescent="0.3">
      <c r="B151" s="16">
        <v>141</v>
      </c>
      <c r="C151" s="17">
        <f t="shared" si="4"/>
        <v>123.96828385175699</v>
      </c>
      <c r="D151" s="18">
        <f t="shared" si="5"/>
        <v>627.85</v>
      </c>
    </row>
    <row r="152" spans="2:4" x14ac:dyDescent="0.3">
      <c r="B152" s="16">
        <v>142</v>
      </c>
      <c r="C152" s="17">
        <f t="shared" si="4"/>
        <v>123.96828385175699</v>
      </c>
      <c r="D152" s="18">
        <f t="shared" si="5"/>
        <v>625.29999999999995</v>
      </c>
    </row>
    <row r="153" spans="2:4" x14ac:dyDescent="0.3">
      <c r="B153" s="16">
        <v>143</v>
      </c>
      <c r="C153" s="17">
        <f t="shared" si="4"/>
        <v>123.96828385175699</v>
      </c>
      <c r="D153" s="18">
        <f t="shared" si="5"/>
        <v>622.76</v>
      </c>
    </row>
    <row r="154" spans="2:4" x14ac:dyDescent="0.3">
      <c r="B154" s="16">
        <v>144</v>
      </c>
      <c r="C154" s="17">
        <f t="shared" si="4"/>
        <v>123.96828385175699</v>
      </c>
      <c r="D154" s="18">
        <f t="shared" si="5"/>
        <v>620.24</v>
      </c>
    </row>
    <row r="155" spans="2:4" x14ac:dyDescent="0.3">
      <c r="B155" s="16">
        <v>145</v>
      </c>
      <c r="C155" s="17">
        <f t="shared" si="4"/>
        <v>123.96828385175699</v>
      </c>
      <c r="D155" s="18">
        <f t="shared" si="5"/>
        <v>617.72</v>
      </c>
    </row>
    <row r="156" spans="2:4" x14ac:dyDescent="0.3">
      <c r="B156" s="16">
        <v>146</v>
      </c>
      <c r="C156" s="17">
        <f t="shared" si="4"/>
        <v>123.96828385175699</v>
      </c>
      <c r="D156" s="18">
        <f t="shared" si="5"/>
        <v>615.21</v>
      </c>
    </row>
    <row r="157" spans="2:4" x14ac:dyDescent="0.3">
      <c r="B157" s="16">
        <v>147</v>
      </c>
      <c r="C157" s="17">
        <f t="shared" si="4"/>
        <v>123.96828385175699</v>
      </c>
      <c r="D157" s="18">
        <f t="shared" si="5"/>
        <v>612.72</v>
      </c>
    </row>
    <row r="158" spans="2:4" x14ac:dyDescent="0.3">
      <c r="B158" s="16">
        <v>148</v>
      </c>
      <c r="C158" s="17">
        <f t="shared" si="4"/>
        <v>123.96828385175699</v>
      </c>
      <c r="D158" s="18">
        <f t="shared" si="5"/>
        <v>610.23</v>
      </c>
    </row>
    <row r="159" spans="2:4" x14ac:dyDescent="0.3">
      <c r="B159" s="16">
        <v>149</v>
      </c>
      <c r="C159" s="17">
        <f t="shared" si="4"/>
        <v>123.96828385175699</v>
      </c>
      <c r="D159" s="18">
        <f t="shared" si="5"/>
        <v>607.76</v>
      </c>
    </row>
    <row r="160" spans="2:4" x14ac:dyDescent="0.3">
      <c r="B160" s="16">
        <v>150</v>
      </c>
      <c r="C160" s="17">
        <f t="shared" si="4"/>
        <v>123.96828385175699</v>
      </c>
      <c r="D160" s="18">
        <f t="shared" si="5"/>
        <v>605.29</v>
      </c>
    </row>
    <row r="161" spans="2:4" x14ac:dyDescent="0.3">
      <c r="B161" s="16">
        <v>151</v>
      </c>
      <c r="C161" s="17">
        <f t="shared" si="4"/>
        <v>123.96828385175699</v>
      </c>
      <c r="D161" s="18">
        <f t="shared" si="5"/>
        <v>602.83000000000004</v>
      </c>
    </row>
    <row r="162" spans="2:4" x14ac:dyDescent="0.3">
      <c r="B162" s="16">
        <v>152</v>
      </c>
      <c r="C162" s="17">
        <f t="shared" si="4"/>
        <v>123.96828385175699</v>
      </c>
      <c r="D162" s="18">
        <f t="shared" si="5"/>
        <v>600.39</v>
      </c>
    </row>
    <row r="163" spans="2:4" x14ac:dyDescent="0.3">
      <c r="B163" s="16">
        <v>153</v>
      </c>
      <c r="C163" s="17">
        <f t="shared" si="4"/>
        <v>123.96828385175699</v>
      </c>
      <c r="D163" s="18">
        <f t="shared" si="5"/>
        <v>597.95000000000005</v>
      </c>
    </row>
    <row r="164" spans="2:4" x14ac:dyDescent="0.3">
      <c r="B164" s="16">
        <v>154</v>
      </c>
      <c r="C164" s="17">
        <f t="shared" si="4"/>
        <v>123.96828385175699</v>
      </c>
      <c r="D164" s="18">
        <f t="shared" si="5"/>
        <v>595.52</v>
      </c>
    </row>
    <row r="165" spans="2:4" x14ac:dyDescent="0.3">
      <c r="B165" s="16">
        <v>155</v>
      </c>
      <c r="C165" s="17">
        <f t="shared" si="4"/>
        <v>123.96828385175699</v>
      </c>
      <c r="D165" s="18">
        <f t="shared" si="5"/>
        <v>593.11</v>
      </c>
    </row>
    <row r="166" spans="2:4" x14ac:dyDescent="0.3">
      <c r="B166" s="16">
        <v>156</v>
      </c>
      <c r="C166" s="17">
        <f t="shared" si="4"/>
        <v>123.96828385175699</v>
      </c>
      <c r="D166" s="18">
        <f t="shared" si="5"/>
        <v>590.70000000000005</v>
      </c>
    </row>
    <row r="167" spans="2:4" x14ac:dyDescent="0.3">
      <c r="B167" s="16">
        <v>157</v>
      </c>
      <c r="C167" s="17">
        <f t="shared" si="4"/>
        <v>123.96828385175699</v>
      </c>
      <c r="D167" s="18">
        <f t="shared" si="5"/>
        <v>588.29999999999995</v>
      </c>
    </row>
    <row r="168" spans="2:4" x14ac:dyDescent="0.3">
      <c r="B168" s="16">
        <v>158</v>
      </c>
      <c r="C168" s="17">
        <f t="shared" si="4"/>
        <v>123.96828385175699</v>
      </c>
      <c r="D168" s="18">
        <f t="shared" si="5"/>
        <v>585.91999999999996</v>
      </c>
    </row>
    <row r="169" spans="2:4" x14ac:dyDescent="0.3">
      <c r="B169" s="16">
        <v>159</v>
      </c>
      <c r="C169" s="17">
        <f t="shared" si="4"/>
        <v>123.96828385175699</v>
      </c>
      <c r="D169" s="18">
        <f t="shared" si="5"/>
        <v>583.54</v>
      </c>
    </row>
    <row r="170" spans="2:4" x14ac:dyDescent="0.3">
      <c r="B170" s="16">
        <v>160</v>
      </c>
      <c r="C170" s="17">
        <f t="shared" si="4"/>
        <v>123.96828385175699</v>
      </c>
      <c r="D170" s="18">
        <f t="shared" si="5"/>
        <v>581.16999999999996</v>
      </c>
    </row>
    <row r="171" spans="2:4" x14ac:dyDescent="0.3">
      <c r="B171" s="16">
        <v>161</v>
      </c>
      <c r="C171" s="17">
        <f t="shared" si="4"/>
        <v>123.96828385175699</v>
      </c>
      <c r="D171" s="18">
        <f t="shared" si="5"/>
        <v>578.80999999999995</v>
      </c>
    </row>
    <row r="172" spans="2:4" x14ac:dyDescent="0.3">
      <c r="B172" s="16">
        <v>162</v>
      </c>
      <c r="C172" s="17">
        <f t="shared" si="4"/>
        <v>123.96828385175699</v>
      </c>
      <c r="D172" s="18">
        <f t="shared" si="5"/>
        <v>576.47</v>
      </c>
    </row>
    <row r="173" spans="2:4" x14ac:dyDescent="0.3">
      <c r="B173" s="16">
        <v>163</v>
      </c>
      <c r="C173" s="17">
        <f t="shared" si="4"/>
        <v>123.96828385175699</v>
      </c>
      <c r="D173" s="18">
        <f t="shared" si="5"/>
        <v>574.13</v>
      </c>
    </row>
    <row r="174" spans="2:4" x14ac:dyDescent="0.3">
      <c r="B174" s="16">
        <v>164</v>
      </c>
      <c r="C174" s="17">
        <f t="shared" si="4"/>
        <v>123.96828385175699</v>
      </c>
      <c r="D174" s="18">
        <f t="shared" si="5"/>
        <v>571.79999999999995</v>
      </c>
    </row>
    <row r="175" spans="2:4" x14ac:dyDescent="0.3">
      <c r="B175" s="16">
        <v>165</v>
      </c>
      <c r="C175" s="17">
        <f t="shared" si="4"/>
        <v>123.96828385175699</v>
      </c>
      <c r="D175" s="18">
        <f t="shared" si="5"/>
        <v>569.48</v>
      </c>
    </row>
    <row r="176" spans="2:4" x14ac:dyDescent="0.3">
      <c r="B176" s="16">
        <v>166</v>
      </c>
      <c r="C176" s="17">
        <f t="shared" si="4"/>
        <v>123.96828385175699</v>
      </c>
      <c r="D176" s="18">
        <f t="shared" si="5"/>
        <v>567.16999999999996</v>
      </c>
    </row>
    <row r="177" spans="2:4" x14ac:dyDescent="0.3">
      <c r="B177" s="16">
        <v>167</v>
      </c>
      <c r="C177" s="17">
        <f t="shared" si="4"/>
        <v>123.96828385175699</v>
      </c>
      <c r="D177" s="18">
        <f t="shared" si="5"/>
        <v>564.86</v>
      </c>
    </row>
    <row r="178" spans="2:4" x14ac:dyDescent="0.3">
      <c r="B178" s="16">
        <v>168</v>
      </c>
      <c r="C178" s="17">
        <f t="shared" si="4"/>
        <v>123.96828385175699</v>
      </c>
      <c r="D178" s="18">
        <f t="shared" si="5"/>
        <v>562.57000000000005</v>
      </c>
    </row>
    <row r="179" spans="2:4" x14ac:dyDescent="0.3">
      <c r="B179" s="16">
        <v>169</v>
      </c>
      <c r="C179" s="17">
        <f t="shared" si="4"/>
        <v>123.96828385175699</v>
      </c>
      <c r="D179" s="18">
        <f t="shared" si="5"/>
        <v>560.29</v>
      </c>
    </row>
    <row r="180" spans="2:4" x14ac:dyDescent="0.3">
      <c r="B180" s="16">
        <v>170</v>
      </c>
      <c r="C180" s="17">
        <f t="shared" si="4"/>
        <v>123.96828385175699</v>
      </c>
      <c r="D180" s="18">
        <f t="shared" si="5"/>
        <v>558.02</v>
      </c>
    </row>
    <row r="181" spans="2:4" x14ac:dyDescent="0.3">
      <c r="B181" s="16">
        <v>171</v>
      </c>
      <c r="C181" s="17">
        <f t="shared" si="4"/>
        <v>123.96828385175699</v>
      </c>
      <c r="D181" s="18">
        <f t="shared" si="5"/>
        <v>555.75</v>
      </c>
    </row>
    <row r="182" spans="2:4" x14ac:dyDescent="0.3">
      <c r="B182" s="16">
        <v>172</v>
      </c>
      <c r="C182" s="17">
        <f t="shared" si="4"/>
        <v>123.96828385175699</v>
      </c>
      <c r="D182" s="18">
        <f t="shared" si="5"/>
        <v>553.5</v>
      </c>
    </row>
    <row r="183" spans="2:4" x14ac:dyDescent="0.3">
      <c r="B183" s="16">
        <v>173</v>
      </c>
      <c r="C183" s="17">
        <f t="shared" si="4"/>
        <v>123.96828385175699</v>
      </c>
      <c r="D183" s="18">
        <f t="shared" si="5"/>
        <v>551.25</v>
      </c>
    </row>
    <row r="184" spans="2:4" x14ac:dyDescent="0.3">
      <c r="B184" s="16">
        <v>174</v>
      </c>
      <c r="C184" s="17">
        <f t="shared" si="4"/>
        <v>123.96828385175699</v>
      </c>
      <c r="D184" s="18">
        <f t="shared" si="5"/>
        <v>549.02</v>
      </c>
    </row>
    <row r="185" spans="2:4" x14ac:dyDescent="0.3">
      <c r="B185" s="16">
        <v>175</v>
      </c>
      <c r="C185" s="17">
        <f t="shared" si="4"/>
        <v>123.96828385175699</v>
      </c>
      <c r="D185" s="18">
        <f t="shared" si="5"/>
        <v>546.79</v>
      </c>
    </row>
    <row r="186" spans="2:4" x14ac:dyDescent="0.3">
      <c r="B186" s="16">
        <v>176</v>
      </c>
      <c r="C186" s="17">
        <f t="shared" si="4"/>
        <v>123.96828385175699</v>
      </c>
      <c r="D186" s="18">
        <f t="shared" si="5"/>
        <v>544.57000000000005</v>
      </c>
    </row>
    <row r="187" spans="2:4" x14ac:dyDescent="0.3">
      <c r="B187" s="16">
        <v>177</v>
      </c>
      <c r="C187" s="17">
        <f t="shared" si="4"/>
        <v>123.96828385175699</v>
      </c>
      <c r="D187" s="18">
        <f t="shared" si="5"/>
        <v>542.36</v>
      </c>
    </row>
    <row r="188" spans="2:4" x14ac:dyDescent="0.3">
      <c r="B188" s="16">
        <v>178</v>
      </c>
      <c r="C188" s="17">
        <f t="shared" si="4"/>
        <v>123.96828385175699</v>
      </c>
      <c r="D188" s="18">
        <f t="shared" si="5"/>
        <v>540.16</v>
      </c>
    </row>
    <row r="189" spans="2:4" x14ac:dyDescent="0.3">
      <c r="B189" s="16">
        <v>179</v>
      </c>
      <c r="C189" s="17">
        <f t="shared" si="4"/>
        <v>123.96828385175699</v>
      </c>
      <c r="D189" s="18">
        <f t="shared" si="5"/>
        <v>537.97</v>
      </c>
    </row>
    <row r="190" spans="2:4" x14ac:dyDescent="0.3">
      <c r="B190" s="16">
        <v>180</v>
      </c>
      <c r="C190" s="17">
        <f t="shared" si="4"/>
        <v>123.96828385175699</v>
      </c>
      <c r="D190" s="18">
        <f t="shared" si="5"/>
        <v>535.78</v>
      </c>
    </row>
    <row r="191" spans="2:4" x14ac:dyDescent="0.3">
      <c r="B191" s="16">
        <v>181</v>
      </c>
      <c r="C191" s="17">
        <f t="shared" si="4"/>
        <v>123.96828385175699</v>
      </c>
      <c r="D191" s="18">
        <f t="shared" si="5"/>
        <v>533.61</v>
      </c>
    </row>
    <row r="192" spans="2:4" x14ac:dyDescent="0.3">
      <c r="B192" s="16">
        <v>182</v>
      </c>
      <c r="C192" s="17">
        <f t="shared" si="4"/>
        <v>123.96828385175699</v>
      </c>
      <c r="D192" s="18">
        <f t="shared" si="5"/>
        <v>531.44000000000005</v>
      </c>
    </row>
    <row r="193" spans="2:4" x14ac:dyDescent="0.3">
      <c r="B193" s="16">
        <v>183</v>
      </c>
      <c r="C193" s="17">
        <f t="shared" si="4"/>
        <v>123.96828385175699</v>
      </c>
      <c r="D193" s="18">
        <f t="shared" si="5"/>
        <v>529.29</v>
      </c>
    </row>
    <row r="194" spans="2:4" x14ac:dyDescent="0.3">
      <c r="B194" s="16">
        <v>184</v>
      </c>
      <c r="C194" s="17">
        <f t="shared" si="4"/>
        <v>123.96828385175699</v>
      </c>
      <c r="D194" s="18">
        <f t="shared" si="5"/>
        <v>527.14</v>
      </c>
    </row>
    <row r="195" spans="2:4" x14ac:dyDescent="0.3">
      <c r="B195" s="16">
        <v>185</v>
      </c>
      <c r="C195" s="17">
        <f t="shared" si="4"/>
        <v>123.96828385175699</v>
      </c>
      <c r="D195" s="18">
        <f t="shared" si="5"/>
        <v>525</v>
      </c>
    </row>
    <row r="196" spans="2:4" x14ac:dyDescent="0.3">
      <c r="B196" s="16">
        <v>186</v>
      </c>
      <c r="C196" s="17">
        <f t="shared" si="4"/>
        <v>123.96828385175699</v>
      </c>
      <c r="D196" s="18">
        <f t="shared" si="5"/>
        <v>522.87</v>
      </c>
    </row>
    <row r="197" spans="2:4" x14ac:dyDescent="0.3">
      <c r="B197" s="16">
        <v>187</v>
      </c>
      <c r="C197" s="17">
        <f t="shared" si="4"/>
        <v>123.96828385175699</v>
      </c>
      <c r="D197" s="18">
        <f t="shared" si="5"/>
        <v>520.75</v>
      </c>
    </row>
    <row r="198" spans="2:4" x14ac:dyDescent="0.3">
      <c r="B198" s="16">
        <v>188</v>
      </c>
      <c r="C198" s="17">
        <f t="shared" si="4"/>
        <v>123.96828385175699</v>
      </c>
      <c r="D198" s="18">
        <f t="shared" si="5"/>
        <v>518.64</v>
      </c>
    </row>
    <row r="199" spans="2:4" x14ac:dyDescent="0.3">
      <c r="B199" s="16">
        <v>189</v>
      </c>
      <c r="C199" s="17">
        <f t="shared" si="4"/>
        <v>123.96828385175699</v>
      </c>
      <c r="D199" s="18">
        <f t="shared" si="5"/>
        <v>516.53</v>
      </c>
    </row>
    <row r="200" spans="2:4" x14ac:dyDescent="0.3">
      <c r="B200" s="16">
        <v>190</v>
      </c>
      <c r="C200" s="17">
        <f t="shared" si="4"/>
        <v>123.96828385175699</v>
      </c>
      <c r="D200" s="18">
        <f t="shared" si="5"/>
        <v>514.44000000000005</v>
      </c>
    </row>
    <row r="201" spans="2:4" x14ac:dyDescent="0.3">
      <c r="B201" s="16">
        <v>191</v>
      </c>
      <c r="C201" s="17">
        <f t="shared" si="4"/>
        <v>123.96828385175699</v>
      </c>
      <c r="D201" s="18">
        <f t="shared" si="5"/>
        <v>512.35</v>
      </c>
    </row>
    <row r="202" spans="2:4" x14ac:dyDescent="0.3">
      <c r="B202" s="16">
        <v>192</v>
      </c>
      <c r="C202" s="17">
        <f t="shared" ref="C202:C265" si="6">$C$5</f>
        <v>123.96828385175699</v>
      </c>
      <c r="D202" s="18">
        <f t="shared" ref="D202:D265" si="7">ROUND(C202*(1+$F$4)^(540-B202),2)</f>
        <v>510.27</v>
      </c>
    </row>
    <row r="203" spans="2:4" x14ac:dyDescent="0.3">
      <c r="B203" s="16">
        <v>193</v>
      </c>
      <c r="C203" s="17">
        <f t="shared" si="6"/>
        <v>123.96828385175699</v>
      </c>
      <c r="D203" s="18">
        <f t="shared" si="7"/>
        <v>508.2</v>
      </c>
    </row>
    <row r="204" spans="2:4" x14ac:dyDescent="0.3">
      <c r="B204" s="16">
        <v>194</v>
      </c>
      <c r="C204" s="17">
        <f t="shared" si="6"/>
        <v>123.96828385175699</v>
      </c>
      <c r="D204" s="18">
        <f t="shared" si="7"/>
        <v>506.14</v>
      </c>
    </row>
    <row r="205" spans="2:4" x14ac:dyDescent="0.3">
      <c r="B205" s="16">
        <v>195</v>
      </c>
      <c r="C205" s="17">
        <f t="shared" si="6"/>
        <v>123.96828385175699</v>
      </c>
      <c r="D205" s="18">
        <f t="shared" si="7"/>
        <v>504.08</v>
      </c>
    </row>
    <row r="206" spans="2:4" x14ac:dyDescent="0.3">
      <c r="B206" s="16">
        <v>196</v>
      </c>
      <c r="C206" s="17">
        <f t="shared" si="6"/>
        <v>123.96828385175699</v>
      </c>
      <c r="D206" s="18">
        <f t="shared" si="7"/>
        <v>502.04</v>
      </c>
    </row>
    <row r="207" spans="2:4" x14ac:dyDescent="0.3">
      <c r="B207" s="16">
        <v>197</v>
      </c>
      <c r="C207" s="17">
        <f t="shared" si="6"/>
        <v>123.96828385175699</v>
      </c>
      <c r="D207" s="18">
        <f t="shared" si="7"/>
        <v>500</v>
      </c>
    </row>
    <row r="208" spans="2:4" x14ac:dyDescent="0.3">
      <c r="B208" s="16">
        <v>198</v>
      </c>
      <c r="C208" s="17">
        <f t="shared" si="6"/>
        <v>123.96828385175699</v>
      </c>
      <c r="D208" s="18">
        <f t="shared" si="7"/>
        <v>497.97</v>
      </c>
    </row>
    <row r="209" spans="2:4" x14ac:dyDescent="0.3">
      <c r="B209" s="16">
        <v>199</v>
      </c>
      <c r="C209" s="17">
        <f t="shared" si="6"/>
        <v>123.96828385175699</v>
      </c>
      <c r="D209" s="18">
        <f t="shared" si="7"/>
        <v>495.95</v>
      </c>
    </row>
    <row r="210" spans="2:4" x14ac:dyDescent="0.3">
      <c r="B210" s="16">
        <v>200</v>
      </c>
      <c r="C210" s="17">
        <f t="shared" si="6"/>
        <v>123.96828385175699</v>
      </c>
      <c r="D210" s="18">
        <f t="shared" si="7"/>
        <v>493.94</v>
      </c>
    </row>
    <row r="211" spans="2:4" x14ac:dyDescent="0.3">
      <c r="B211" s="16">
        <v>201</v>
      </c>
      <c r="C211" s="17">
        <f t="shared" si="6"/>
        <v>123.96828385175699</v>
      </c>
      <c r="D211" s="18">
        <f t="shared" si="7"/>
        <v>491.94</v>
      </c>
    </row>
    <row r="212" spans="2:4" x14ac:dyDescent="0.3">
      <c r="B212" s="16">
        <v>202</v>
      </c>
      <c r="C212" s="17">
        <f t="shared" si="6"/>
        <v>123.96828385175699</v>
      </c>
      <c r="D212" s="18">
        <f t="shared" si="7"/>
        <v>489.94</v>
      </c>
    </row>
    <row r="213" spans="2:4" x14ac:dyDescent="0.3">
      <c r="B213" s="16">
        <v>203</v>
      </c>
      <c r="C213" s="17">
        <f t="shared" si="6"/>
        <v>123.96828385175699</v>
      </c>
      <c r="D213" s="18">
        <f t="shared" si="7"/>
        <v>487.95</v>
      </c>
    </row>
    <row r="214" spans="2:4" x14ac:dyDescent="0.3">
      <c r="B214" s="16">
        <v>204</v>
      </c>
      <c r="C214" s="17">
        <f t="shared" si="6"/>
        <v>123.96828385175699</v>
      </c>
      <c r="D214" s="18">
        <f t="shared" si="7"/>
        <v>485.97</v>
      </c>
    </row>
    <row r="215" spans="2:4" x14ac:dyDescent="0.3">
      <c r="B215" s="16">
        <v>205</v>
      </c>
      <c r="C215" s="17">
        <f t="shared" si="6"/>
        <v>123.96828385175699</v>
      </c>
      <c r="D215" s="18">
        <f t="shared" si="7"/>
        <v>484</v>
      </c>
    </row>
    <row r="216" spans="2:4" x14ac:dyDescent="0.3">
      <c r="B216" s="16">
        <v>206</v>
      </c>
      <c r="C216" s="17">
        <f t="shared" si="6"/>
        <v>123.96828385175699</v>
      </c>
      <c r="D216" s="18">
        <f t="shared" si="7"/>
        <v>482.04</v>
      </c>
    </row>
    <row r="217" spans="2:4" x14ac:dyDescent="0.3">
      <c r="B217" s="16">
        <v>207</v>
      </c>
      <c r="C217" s="17">
        <f t="shared" si="6"/>
        <v>123.96828385175699</v>
      </c>
      <c r="D217" s="18">
        <f t="shared" si="7"/>
        <v>480.08</v>
      </c>
    </row>
    <row r="218" spans="2:4" x14ac:dyDescent="0.3">
      <c r="B218" s="16">
        <v>208</v>
      </c>
      <c r="C218" s="17">
        <f t="shared" si="6"/>
        <v>123.96828385175699</v>
      </c>
      <c r="D218" s="18">
        <f t="shared" si="7"/>
        <v>478.13</v>
      </c>
    </row>
    <row r="219" spans="2:4" x14ac:dyDescent="0.3">
      <c r="B219" s="16">
        <v>209</v>
      </c>
      <c r="C219" s="17">
        <f t="shared" si="6"/>
        <v>123.96828385175699</v>
      </c>
      <c r="D219" s="18">
        <f t="shared" si="7"/>
        <v>476.19</v>
      </c>
    </row>
    <row r="220" spans="2:4" x14ac:dyDescent="0.3">
      <c r="B220" s="16">
        <v>210</v>
      </c>
      <c r="C220" s="17">
        <f t="shared" si="6"/>
        <v>123.96828385175699</v>
      </c>
      <c r="D220" s="18">
        <f t="shared" si="7"/>
        <v>474.26</v>
      </c>
    </row>
    <row r="221" spans="2:4" x14ac:dyDescent="0.3">
      <c r="B221" s="16">
        <v>211</v>
      </c>
      <c r="C221" s="17">
        <f t="shared" si="6"/>
        <v>123.96828385175699</v>
      </c>
      <c r="D221" s="18">
        <f t="shared" si="7"/>
        <v>472.34</v>
      </c>
    </row>
    <row r="222" spans="2:4" x14ac:dyDescent="0.3">
      <c r="B222" s="16">
        <v>212</v>
      </c>
      <c r="C222" s="17">
        <f t="shared" si="6"/>
        <v>123.96828385175699</v>
      </c>
      <c r="D222" s="18">
        <f t="shared" si="7"/>
        <v>470.42</v>
      </c>
    </row>
    <row r="223" spans="2:4" x14ac:dyDescent="0.3">
      <c r="B223" s="16">
        <v>213</v>
      </c>
      <c r="C223" s="17">
        <f t="shared" si="6"/>
        <v>123.96828385175699</v>
      </c>
      <c r="D223" s="18">
        <f t="shared" si="7"/>
        <v>468.51</v>
      </c>
    </row>
    <row r="224" spans="2:4" x14ac:dyDescent="0.3">
      <c r="B224" s="16">
        <v>214</v>
      </c>
      <c r="C224" s="17">
        <f t="shared" si="6"/>
        <v>123.96828385175699</v>
      </c>
      <c r="D224" s="18">
        <f t="shared" si="7"/>
        <v>466.61</v>
      </c>
    </row>
    <row r="225" spans="2:4" x14ac:dyDescent="0.3">
      <c r="B225" s="16">
        <v>215</v>
      </c>
      <c r="C225" s="17">
        <f t="shared" si="6"/>
        <v>123.96828385175699</v>
      </c>
      <c r="D225" s="18">
        <f t="shared" si="7"/>
        <v>464.72</v>
      </c>
    </row>
    <row r="226" spans="2:4" x14ac:dyDescent="0.3">
      <c r="B226" s="16">
        <v>216</v>
      </c>
      <c r="C226" s="17">
        <f t="shared" si="6"/>
        <v>123.96828385175699</v>
      </c>
      <c r="D226" s="18">
        <f t="shared" si="7"/>
        <v>462.83</v>
      </c>
    </row>
    <row r="227" spans="2:4" x14ac:dyDescent="0.3">
      <c r="B227" s="16">
        <v>217</v>
      </c>
      <c r="C227" s="17">
        <f t="shared" si="6"/>
        <v>123.96828385175699</v>
      </c>
      <c r="D227" s="18">
        <f t="shared" si="7"/>
        <v>460.95</v>
      </c>
    </row>
    <row r="228" spans="2:4" x14ac:dyDescent="0.3">
      <c r="B228" s="16">
        <v>218</v>
      </c>
      <c r="C228" s="17">
        <f t="shared" si="6"/>
        <v>123.96828385175699</v>
      </c>
      <c r="D228" s="18">
        <f t="shared" si="7"/>
        <v>459.08</v>
      </c>
    </row>
    <row r="229" spans="2:4" x14ac:dyDescent="0.3">
      <c r="B229" s="16">
        <v>219</v>
      </c>
      <c r="C229" s="17">
        <f t="shared" si="6"/>
        <v>123.96828385175699</v>
      </c>
      <c r="D229" s="18">
        <f t="shared" si="7"/>
        <v>457.22</v>
      </c>
    </row>
    <row r="230" spans="2:4" x14ac:dyDescent="0.3">
      <c r="B230" s="16">
        <v>220</v>
      </c>
      <c r="C230" s="17">
        <f t="shared" si="6"/>
        <v>123.96828385175699</v>
      </c>
      <c r="D230" s="18">
        <f t="shared" si="7"/>
        <v>455.36</v>
      </c>
    </row>
    <row r="231" spans="2:4" x14ac:dyDescent="0.3">
      <c r="B231" s="16">
        <v>221</v>
      </c>
      <c r="C231" s="17">
        <f t="shared" si="6"/>
        <v>123.96828385175699</v>
      </c>
      <c r="D231" s="18">
        <f t="shared" si="7"/>
        <v>453.52</v>
      </c>
    </row>
    <row r="232" spans="2:4" x14ac:dyDescent="0.3">
      <c r="B232" s="16">
        <v>222</v>
      </c>
      <c r="C232" s="17">
        <f t="shared" si="6"/>
        <v>123.96828385175699</v>
      </c>
      <c r="D232" s="18">
        <f t="shared" si="7"/>
        <v>451.68</v>
      </c>
    </row>
    <row r="233" spans="2:4" x14ac:dyDescent="0.3">
      <c r="B233" s="16">
        <v>223</v>
      </c>
      <c r="C233" s="17">
        <f t="shared" si="6"/>
        <v>123.96828385175699</v>
      </c>
      <c r="D233" s="18">
        <f t="shared" si="7"/>
        <v>449.84</v>
      </c>
    </row>
    <row r="234" spans="2:4" x14ac:dyDescent="0.3">
      <c r="B234" s="16">
        <v>224</v>
      </c>
      <c r="C234" s="17">
        <f t="shared" si="6"/>
        <v>123.96828385175699</v>
      </c>
      <c r="D234" s="18">
        <f t="shared" si="7"/>
        <v>448.02</v>
      </c>
    </row>
    <row r="235" spans="2:4" x14ac:dyDescent="0.3">
      <c r="B235" s="16">
        <v>225</v>
      </c>
      <c r="C235" s="17">
        <f t="shared" si="6"/>
        <v>123.96828385175699</v>
      </c>
      <c r="D235" s="18">
        <f t="shared" si="7"/>
        <v>446.2</v>
      </c>
    </row>
    <row r="236" spans="2:4" x14ac:dyDescent="0.3">
      <c r="B236" s="16">
        <v>226</v>
      </c>
      <c r="C236" s="17">
        <f t="shared" si="6"/>
        <v>123.96828385175699</v>
      </c>
      <c r="D236" s="18">
        <f t="shared" si="7"/>
        <v>444.39</v>
      </c>
    </row>
    <row r="237" spans="2:4" x14ac:dyDescent="0.3">
      <c r="B237" s="16">
        <v>227</v>
      </c>
      <c r="C237" s="17">
        <f t="shared" si="6"/>
        <v>123.96828385175699</v>
      </c>
      <c r="D237" s="18">
        <f t="shared" si="7"/>
        <v>442.59</v>
      </c>
    </row>
    <row r="238" spans="2:4" x14ac:dyDescent="0.3">
      <c r="B238" s="16">
        <v>228</v>
      </c>
      <c r="C238" s="17">
        <f t="shared" si="6"/>
        <v>123.96828385175699</v>
      </c>
      <c r="D238" s="18">
        <f t="shared" si="7"/>
        <v>440.79</v>
      </c>
    </row>
    <row r="239" spans="2:4" x14ac:dyDescent="0.3">
      <c r="B239" s="16">
        <v>229</v>
      </c>
      <c r="C239" s="17">
        <f t="shared" si="6"/>
        <v>123.96828385175699</v>
      </c>
      <c r="D239" s="18">
        <f t="shared" si="7"/>
        <v>439</v>
      </c>
    </row>
    <row r="240" spans="2:4" x14ac:dyDescent="0.3">
      <c r="B240" s="16">
        <v>230</v>
      </c>
      <c r="C240" s="17">
        <f t="shared" si="6"/>
        <v>123.96828385175699</v>
      </c>
      <c r="D240" s="18">
        <f t="shared" si="7"/>
        <v>437.22</v>
      </c>
    </row>
    <row r="241" spans="2:4" x14ac:dyDescent="0.3">
      <c r="B241" s="16">
        <v>231</v>
      </c>
      <c r="C241" s="17">
        <f t="shared" si="6"/>
        <v>123.96828385175699</v>
      </c>
      <c r="D241" s="18">
        <f t="shared" si="7"/>
        <v>435.45</v>
      </c>
    </row>
    <row r="242" spans="2:4" x14ac:dyDescent="0.3">
      <c r="B242" s="16">
        <v>232</v>
      </c>
      <c r="C242" s="17">
        <f t="shared" si="6"/>
        <v>123.96828385175699</v>
      </c>
      <c r="D242" s="18">
        <f t="shared" si="7"/>
        <v>433.68</v>
      </c>
    </row>
    <row r="243" spans="2:4" x14ac:dyDescent="0.3">
      <c r="B243" s="16">
        <v>233</v>
      </c>
      <c r="C243" s="17">
        <f t="shared" si="6"/>
        <v>123.96828385175699</v>
      </c>
      <c r="D243" s="18">
        <f t="shared" si="7"/>
        <v>431.92</v>
      </c>
    </row>
    <row r="244" spans="2:4" x14ac:dyDescent="0.3">
      <c r="B244" s="16">
        <v>234</v>
      </c>
      <c r="C244" s="17">
        <f t="shared" si="6"/>
        <v>123.96828385175699</v>
      </c>
      <c r="D244" s="18">
        <f t="shared" si="7"/>
        <v>430.17</v>
      </c>
    </row>
    <row r="245" spans="2:4" x14ac:dyDescent="0.3">
      <c r="B245" s="16">
        <v>235</v>
      </c>
      <c r="C245" s="17">
        <f t="shared" si="6"/>
        <v>123.96828385175699</v>
      </c>
      <c r="D245" s="18">
        <f t="shared" si="7"/>
        <v>428.42</v>
      </c>
    </row>
    <row r="246" spans="2:4" x14ac:dyDescent="0.3">
      <c r="B246" s="16">
        <v>236</v>
      </c>
      <c r="C246" s="17">
        <f t="shared" si="6"/>
        <v>123.96828385175699</v>
      </c>
      <c r="D246" s="18">
        <f t="shared" si="7"/>
        <v>426.68</v>
      </c>
    </row>
    <row r="247" spans="2:4" x14ac:dyDescent="0.3">
      <c r="B247" s="16">
        <v>237</v>
      </c>
      <c r="C247" s="17">
        <f t="shared" si="6"/>
        <v>123.96828385175699</v>
      </c>
      <c r="D247" s="18">
        <f t="shared" si="7"/>
        <v>424.95</v>
      </c>
    </row>
    <row r="248" spans="2:4" x14ac:dyDescent="0.3">
      <c r="B248" s="16">
        <v>238</v>
      </c>
      <c r="C248" s="17">
        <f t="shared" si="6"/>
        <v>123.96828385175699</v>
      </c>
      <c r="D248" s="18">
        <f t="shared" si="7"/>
        <v>423.23</v>
      </c>
    </row>
    <row r="249" spans="2:4" x14ac:dyDescent="0.3">
      <c r="B249" s="16">
        <v>239</v>
      </c>
      <c r="C249" s="17">
        <f t="shared" si="6"/>
        <v>123.96828385175699</v>
      </c>
      <c r="D249" s="18">
        <f t="shared" si="7"/>
        <v>421.51</v>
      </c>
    </row>
    <row r="250" spans="2:4" x14ac:dyDescent="0.3">
      <c r="B250" s="16">
        <v>240</v>
      </c>
      <c r="C250" s="17">
        <f t="shared" si="6"/>
        <v>123.96828385175699</v>
      </c>
      <c r="D250" s="18">
        <f t="shared" si="7"/>
        <v>419.8</v>
      </c>
    </row>
    <row r="251" spans="2:4" x14ac:dyDescent="0.3">
      <c r="B251" s="16">
        <v>241</v>
      </c>
      <c r="C251" s="17">
        <f t="shared" si="6"/>
        <v>123.96828385175699</v>
      </c>
      <c r="D251" s="18">
        <f t="shared" si="7"/>
        <v>418.1</v>
      </c>
    </row>
    <row r="252" spans="2:4" x14ac:dyDescent="0.3">
      <c r="B252" s="16">
        <v>242</v>
      </c>
      <c r="C252" s="17">
        <f t="shared" si="6"/>
        <v>123.96828385175699</v>
      </c>
      <c r="D252" s="18">
        <f t="shared" si="7"/>
        <v>416.4</v>
      </c>
    </row>
    <row r="253" spans="2:4" x14ac:dyDescent="0.3">
      <c r="B253" s="16">
        <v>243</v>
      </c>
      <c r="C253" s="17">
        <f t="shared" si="6"/>
        <v>123.96828385175699</v>
      </c>
      <c r="D253" s="18">
        <f t="shared" si="7"/>
        <v>414.71</v>
      </c>
    </row>
    <row r="254" spans="2:4" x14ac:dyDescent="0.3">
      <c r="B254" s="16">
        <v>244</v>
      </c>
      <c r="C254" s="17">
        <f t="shared" si="6"/>
        <v>123.96828385175699</v>
      </c>
      <c r="D254" s="18">
        <f t="shared" si="7"/>
        <v>413.03</v>
      </c>
    </row>
    <row r="255" spans="2:4" x14ac:dyDescent="0.3">
      <c r="B255" s="16">
        <v>245</v>
      </c>
      <c r="C255" s="17">
        <f t="shared" si="6"/>
        <v>123.96828385175699</v>
      </c>
      <c r="D255" s="18">
        <f t="shared" si="7"/>
        <v>411.35</v>
      </c>
    </row>
    <row r="256" spans="2:4" x14ac:dyDescent="0.3">
      <c r="B256" s="16">
        <v>246</v>
      </c>
      <c r="C256" s="17">
        <f t="shared" si="6"/>
        <v>123.96828385175699</v>
      </c>
      <c r="D256" s="18">
        <f t="shared" si="7"/>
        <v>409.68</v>
      </c>
    </row>
    <row r="257" spans="2:4" x14ac:dyDescent="0.3">
      <c r="B257" s="16">
        <v>247</v>
      </c>
      <c r="C257" s="17">
        <f t="shared" si="6"/>
        <v>123.96828385175699</v>
      </c>
      <c r="D257" s="18">
        <f t="shared" si="7"/>
        <v>408.02</v>
      </c>
    </row>
    <row r="258" spans="2:4" x14ac:dyDescent="0.3">
      <c r="B258" s="16">
        <v>248</v>
      </c>
      <c r="C258" s="17">
        <f t="shared" si="6"/>
        <v>123.96828385175699</v>
      </c>
      <c r="D258" s="18">
        <f t="shared" si="7"/>
        <v>406.37</v>
      </c>
    </row>
    <row r="259" spans="2:4" x14ac:dyDescent="0.3">
      <c r="B259" s="16">
        <v>249</v>
      </c>
      <c r="C259" s="17">
        <f t="shared" si="6"/>
        <v>123.96828385175699</v>
      </c>
      <c r="D259" s="18">
        <f t="shared" si="7"/>
        <v>404.72</v>
      </c>
    </row>
    <row r="260" spans="2:4" x14ac:dyDescent="0.3">
      <c r="B260" s="16">
        <v>250</v>
      </c>
      <c r="C260" s="17">
        <f t="shared" si="6"/>
        <v>123.96828385175699</v>
      </c>
      <c r="D260" s="18">
        <f t="shared" si="7"/>
        <v>403.07</v>
      </c>
    </row>
    <row r="261" spans="2:4" x14ac:dyDescent="0.3">
      <c r="B261" s="16">
        <v>251</v>
      </c>
      <c r="C261" s="17">
        <f t="shared" si="6"/>
        <v>123.96828385175699</v>
      </c>
      <c r="D261" s="18">
        <f t="shared" si="7"/>
        <v>401.44</v>
      </c>
    </row>
    <row r="262" spans="2:4" x14ac:dyDescent="0.3">
      <c r="B262" s="16">
        <v>252</v>
      </c>
      <c r="C262" s="17">
        <f t="shared" si="6"/>
        <v>123.96828385175699</v>
      </c>
      <c r="D262" s="18">
        <f t="shared" si="7"/>
        <v>399.81</v>
      </c>
    </row>
    <row r="263" spans="2:4" x14ac:dyDescent="0.3">
      <c r="B263" s="16">
        <v>253</v>
      </c>
      <c r="C263" s="17">
        <f t="shared" si="6"/>
        <v>123.96828385175699</v>
      </c>
      <c r="D263" s="18">
        <f t="shared" si="7"/>
        <v>398.19</v>
      </c>
    </row>
    <row r="264" spans="2:4" x14ac:dyDescent="0.3">
      <c r="B264" s="16">
        <v>254</v>
      </c>
      <c r="C264" s="17">
        <f t="shared" si="6"/>
        <v>123.96828385175699</v>
      </c>
      <c r="D264" s="18">
        <f t="shared" si="7"/>
        <v>396.57</v>
      </c>
    </row>
    <row r="265" spans="2:4" x14ac:dyDescent="0.3">
      <c r="B265" s="16">
        <v>255</v>
      </c>
      <c r="C265" s="17">
        <f t="shared" si="6"/>
        <v>123.96828385175699</v>
      </c>
      <c r="D265" s="18">
        <f t="shared" si="7"/>
        <v>394.96</v>
      </c>
    </row>
    <row r="266" spans="2:4" x14ac:dyDescent="0.3">
      <c r="B266" s="16">
        <v>256</v>
      </c>
      <c r="C266" s="17">
        <f t="shared" ref="C266:C329" si="8">$C$5</f>
        <v>123.96828385175699</v>
      </c>
      <c r="D266" s="18">
        <f t="shared" ref="D266:D329" si="9">ROUND(C266*(1+$F$4)^(540-B266),2)</f>
        <v>393.36</v>
      </c>
    </row>
    <row r="267" spans="2:4" x14ac:dyDescent="0.3">
      <c r="B267" s="16">
        <v>257</v>
      </c>
      <c r="C267" s="17">
        <f t="shared" si="8"/>
        <v>123.96828385175699</v>
      </c>
      <c r="D267" s="18">
        <f t="shared" si="9"/>
        <v>391.76</v>
      </c>
    </row>
    <row r="268" spans="2:4" x14ac:dyDescent="0.3">
      <c r="B268" s="16">
        <v>258</v>
      </c>
      <c r="C268" s="17">
        <f t="shared" si="8"/>
        <v>123.96828385175699</v>
      </c>
      <c r="D268" s="18">
        <f t="shared" si="9"/>
        <v>390.17</v>
      </c>
    </row>
    <row r="269" spans="2:4" x14ac:dyDescent="0.3">
      <c r="B269" s="16">
        <v>259</v>
      </c>
      <c r="C269" s="17">
        <f t="shared" si="8"/>
        <v>123.96828385175699</v>
      </c>
      <c r="D269" s="18">
        <f t="shared" si="9"/>
        <v>388.59</v>
      </c>
    </row>
    <row r="270" spans="2:4" x14ac:dyDescent="0.3">
      <c r="B270" s="16">
        <v>260</v>
      </c>
      <c r="C270" s="17">
        <f t="shared" si="8"/>
        <v>123.96828385175699</v>
      </c>
      <c r="D270" s="18">
        <f t="shared" si="9"/>
        <v>387.01</v>
      </c>
    </row>
    <row r="271" spans="2:4" x14ac:dyDescent="0.3">
      <c r="B271" s="16">
        <v>261</v>
      </c>
      <c r="C271" s="17">
        <f t="shared" si="8"/>
        <v>123.96828385175699</v>
      </c>
      <c r="D271" s="18">
        <f t="shared" si="9"/>
        <v>385.44</v>
      </c>
    </row>
    <row r="272" spans="2:4" x14ac:dyDescent="0.3">
      <c r="B272" s="16">
        <v>262</v>
      </c>
      <c r="C272" s="17">
        <f t="shared" si="8"/>
        <v>123.96828385175699</v>
      </c>
      <c r="D272" s="18">
        <f t="shared" si="9"/>
        <v>383.88</v>
      </c>
    </row>
    <row r="273" spans="2:4" x14ac:dyDescent="0.3">
      <c r="B273" s="16">
        <v>263</v>
      </c>
      <c r="C273" s="17">
        <f t="shared" si="8"/>
        <v>123.96828385175699</v>
      </c>
      <c r="D273" s="18">
        <f t="shared" si="9"/>
        <v>382.32</v>
      </c>
    </row>
    <row r="274" spans="2:4" x14ac:dyDescent="0.3">
      <c r="B274" s="16">
        <v>264</v>
      </c>
      <c r="C274" s="17">
        <f t="shared" si="8"/>
        <v>123.96828385175699</v>
      </c>
      <c r="D274" s="18">
        <f t="shared" si="9"/>
        <v>380.77</v>
      </c>
    </row>
    <row r="275" spans="2:4" x14ac:dyDescent="0.3">
      <c r="B275" s="16">
        <v>265</v>
      </c>
      <c r="C275" s="17">
        <f t="shared" si="8"/>
        <v>123.96828385175699</v>
      </c>
      <c r="D275" s="18">
        <f t="shared" si="9"/>
        <v>379.23</v>
      </c>
    </row>
    <row r="276" spans="2:4" x14ac:dyDescent="0.3">
      <c r="B276" s="16">
        <v>266</v>
      </c>
      <c r="C276" s="17">
        <f t="shared" si="8"/>
        <v>123.96828385175699</v>
      </c>
      <c r="D276" s="18">
        <f t="shared" si="9"/>
        <v>377.69</v>
      </c>
    </row>
    <row r="277" spans="2:4" x14ac:dyDescent="0.3">
      <c r="B277" s="16">
        <v>267</v>
      </c>
      <c r="C277" s="17">
        <f t="shared" si="8"/>
        <v>123.96828385175699</v>
      </c>
      <c r="D277" s="18">
        <f t="shared" si="9"/>
        <v>376.16</v>
      </c>
    </row>
    <row r="278" spans="2:4" x14ac:dyDescent="0.3">
      <c r="B278" s="16">
        <v>268</v>
      </c>
      <c r="C278" s="17">
        <f t="shared" si="8"/>
        <v>123.96828385175699</v>
      </c>
      <c r="D278" s="18">
        <f t="shared" si="9"/>
        <v>374.63</v>
      </c>
    </row>
    <row r="279" spans="2:4" x14ac:dyDescent="0.3">
      <c r="B279" s="16">
        <v>269</v>
      </c>
      <c r="C279" s="17">
        <f t="shared" si="8"/>
        <v>123.96828385175699</v>
      </c>
      <c r="D279" s="18">
        <f t="shared" si="9"/>
        <v>373.11</v>
      </c>
    </row>
    <row r="280" spans="2:4" x14ac:dyDescent="0.3">
      <c r="B280" s="16">
        <v>270</v>
      </c>
      <c r="C280" s="17">
        <f t="shared" si="8"/>
        <v>123.96828385175699</v>
      </c>
      <c r="D280" s="18">
        <f t="shared" si="9"/>
        <v>371.59</v>
      </c>
    </row>
    <row r="281" spans="2:4" x14ac:dyDescent="0.3">
      <c r="B281" s="16">
        <v>271</v>
      </c>
      <c r="C281" s="17">
        <f t="shared" si="8"/>
        <v>123.96828385175699</v>
      </c>
      <c r="D281" s="18">
        <f t="shared" si="9"/>
        <v>370.09</v>
      </c>
    </row>
    <row r="282" spans="2:4" x14ac:dyDescent="0.3">
      <c r="B282" s="16">
        <v>272</v>
      </c>
      <c r="C282" s="17">
        <f t="shared" si="8"/>
        <v>123.96828385175699</v>
      </c>
      <c r="D282" s="18">
        <f t="shared" si="9"/>
        <v>368.59</v>
      </c>
    </row>
    <row r="283" spans="2:4" x14ac:dyDescent="0.3">
      <c r="B283" s="16">
        <v>273</v>
      </c>
      <c r="C283" s="17">
        <f t="shared" si="8"/>
        <v>123.96828385175699</v>
      </c>
      <c r="D283" s="18">
        <f t="shared" si="9"/>
        <v>367.09</v>
      </c>
    </row>
    <row r="284" spans="2:4" x14ac:dyDescent="0.3">
      <c r="B284" s="16">
        <v>274</v>
      </c>
      <c r="C284" s="17">
        <f t="shared" si="8"/>
        <v>123.96828385175699</v>
      </c>
      <c r="D284" s="18">
        <f t="shared" si="9"/>
        <v>365.6</v>
      </c>
    </row>
    <row r="285" spans="2:4" x14ac:dyDescent="0.3">
      <c r="B285" s="16">
        <v>275</v>
      </c>
      <c r="C285" s="17">
        <f t="shared" si="8"/>
        <v>123.96828385175699</v>
      </c>
      <c r="D285" s="18">
        <f t="shared" si="9"/>
        <v>364.12</v>
      </c>
    </row>
    <row r="286" spans="2:4" x14ac:dyDescent="0.3">
      <c r="B286" s="16">
        <v>276</v>
      </c>
      <c r="C286" s="17">
        <f t="shared" si="8"/>
        <v>123.96828385175699</v>
      </c>
      <c r="D286" s="18">
        <f t="shared" si="9"/>
        <v>362.64</v>
      </c>
    </row>
    <row r="287" spans="2:4" x14ac:dyDescent="0.3">
      <c r="B287" s="16">
        <v>277</v>
      </c>
      <c r="C287" s="17">
        <f t="shared" si="8"/>
        <v>123.96828385175699</v>
      </c>
      <c r="D287" s="18">
        <f t="shared" si="9"/>
        <v>361.17</v>
      </c>
    </row>
    <row r="288" spans="2:4" x14ac:dyDescent="0.3">
      <c r="B288" s="16">
        <v>278</v>
      </c>
      <c r="C288" s="17">
        <f t="shared" si="8"/>
        <v>123.96828385175699</v>
      </c>
      <c r="D288" s="18">
        <f t="shared" si="9"/>
        <v>359.7</v>
      </c>
    </row>
    <row r="289" spans="2:4" x14ac:dyDescent="0.3">
      <c r="B289" s="16">
        <v>279</v>
      </c>
      <c r="C289" s="17">
        <f t="shared" si="8"/>
        <v>123.96828385175699</v>
      </c>
      <c r="D289" s="18">
        <f t="shared" si="9"/>
        <v>358.24</v>
      </c>
    </row>
    <row r="290" spans="2:4" x14ac:dyDescent="0.3">
      <c r="B290" s="16">
        <v>280</v>
      </c>
      <c r="C290" s="17">
        <f t="shared" si="8"/>
        <v>123.96828385175699</v>
      </c>
      <c r="D290" s="18">
        <f t="shared" si="9"/>
        <v>356.79</v>
      </c>
    </row>
    <row r="291" spans="2:4" x14ac:dyDescent="0.3">
      <c r="B291" s="16">
        <v>281</v>
      </c>
      <c r="C291" s="17">
        <f t="shared" si="8"/>
        <v>123.96828385175699</v>
      </c>
      <c r="D291" s="18">
        <f t="shared" si="9"/>
        <v>355.34</v>
      </c>
    </row>
    <row r="292" spans="2:4" x14ac:dyDescent="0.3">
      <c r="B292" s="16">
        <v>282</v>
      </c>
      <c r="C292" s="17">
        <f t="shared" si="8"/>
        <v>123.96828385175699</v>
      </c>
      <c r="D292" s="18">
        <f t="shared" si="9"/>
        <v>353.9</v>
      </c>
    </row>
    <row r="293" spans="2:4" x14ac:dyDescent="0.3">
      <c r="B293" s="16">
        <v>283</v>
      </c>
      <c r="C293" s="17">
        <f t="shared" si="8"/>
        <v>123.96828385175699</v>
      </c>
      <c r="D293" s="18">
        <f t="shared" si="9"/>
        <v>352.46</v>
      </c>
    </row>
    <row r="294" spans="2:4" x14ac:dyDescent="0.3">
      <c r="B294" s="16">
        <v>284</v>
      </c>
      <c r="C294" s="17">
        <f t="shared" si="8"/>
        <v>123.96828385175699</v>
      </c>
      <c r="D294" s="18">
        <f t="shared" si="9"/>
        <v>351.03</v>
      </c>
    </row>
    <row r="295" spans="2:4" x14ac:dyDescent="0.3">
      <c r="B295" s="16">
        <v>285</v>
      </c>
      <c r="C295" s="17">
        <f t="shared" si="8"/>
        <v>123.96828385175699</v>
      </c>
      <c r="D295" s="18">
        <f t="shared" si="9"/>
        <v>349.61</v>
      </c>
    </row>
    <row r="296" spans="2:4" x14ac:dyDescent="0.3">
      <c r="B296" s="16">
        <v>286</v>
      </c>
      <c r="C296" s="17">
        <f t="shared" si="8"/>
        <v>123.96828385175699</v>
      </c>
      <c r="D296" s="18">
        <f t="shared" si="9"/>
        <v>348.19</v>
      </c>
    </row>
    <row r="297" spans="2:4" x14ac:dyDescent="0.3">
      <c r="B297" s="16">
        <v>287</v>
      </c>
      <c r="C297" s="17">
        <f t="shared" si="8"/>
        <v>123.96828385175699</v>
      </c>
      <c r="D297" s="18">
        <f t="shared" si="9"/>
        <v>346.78</v>
      </c>
    </row>
    <row r="298" spans="2:4" x14ac:dyDescent="0.3">
      <c r="B298" s="16">
        <v>288</v>
      </c>
      <c r="C298" s="17">
        <f t="shared" si="8"/>
        <v>123.96828385175699</v>
      </c>
      <c r="D298" s="18">
        <f t="shared" si="9"/>
        <v>345.37</v>
      </c>
    </row>
    <row r="299" spans="2:4" x14ac:dyDescent="0.3">
      <c r="B299" s="16">
        <v>289</v>
      </c>
      <c r="C299" s="17">
        <f t="shared" si="8"/>
        <v>123.96828385175699</v>
      </c>
      <c r="D299" s="18">
        <f t="shared" si="9"/>
        <v>343.97</v>
      </c>
    </row>
    <row r="300" spans="2:4" x14ac:dyDescent="0.3">
      <c r="B300" s="16">
        <v>290</v>
      </c>
      <c r="C300" s="17">
        <f t="shared" si="8"/>
        <v>123.96828385175699</v>
      </c>
      <c r="D300" s="18">
        <f t="shared" si="9"/>
        <v>342.57</v>
      </c>
    </row>
    <row r="301" spans="2:4" x14ac:dyDescent="0.3">
      <c r="B301" s="16">
        <v>291</v>
      </c>
      <c r="C301" s="17">
        <f t="shared" si="8"/>
        <v>123.96828385175699</v>
      </c>
      <c r="D301" s="18">
        <f t="shared" si="9"/>
        <v>341.18</v>
      </c>
    </row>
    <row r="302" spans="2:4" x14ac:dyDescent="0.3">
      <c r="B302" s="16">
        <v>292</v>
      </c>
      <c r="C302" s="17">
        <f t="shared" si="8"/>
        <v>123.96828385175699</v>
      </c>
      <c r="D302" s="18">
        <f t="shared" si="9"/>
        <v>339.8</v>
      </c>
    </row>
    <row r="303" spans="2:4" x14ac:dyDescent="0.3">
      <c r="B303" s="16">
        <v>293</v>
      </c>
      <c r="C303" s="17">
        <f t="shared" si="8"/>
        <v>123.96828385175699</v>
      </c>
      <c r="D303" s="18">
        <f t="shared" si="9"/>
        <v>338.42</v>
      </c>
    </row>
    <row r="304" spans="2:4" x14ac:dyDescent="0.3">
      <c r="B304" s="16">
        <v>294</v>
      </c>
      <c r="C304" s="17">
        <f t="shared" si="8"/>
        <v>123.96828385175699</v>
      </c>
      <c r="D304" s="18">
        <f t="shared" si="9"/>
        <v>337.05</v>
      </c>
    </row>
    <row r="305" spans="2:4" x14ac:dyDescent="0.3">
      <c r="B305" s="16">
        <v>295</v>
      </c>
      <c r="C305" s="17">
        <f t="shared" si="8"/>
        <v>123.96828385175699</v>
      </c>
      <c r="D305" s="18">
        <f t="shared" si="9"/>
        <v>335.68</v>
      </c>
    </row>
    <row r="306" spans="2:4" x14ac:dyDescent="0.3">
      <c r="B306" s="16">
        <v>296</v>
      </c>
      <c r="C306" s="17">
        <f t="shared" si="8"/>
        <v>123.96828385175699</v>
      </c>
      <c r="D306" s="18">
        <f t="shared" si="9"/>
        <v>334.32</v>
      </c>
    </row>
    <row r="307" spans="2:4" x14ac:dyDescent="0.3">
      <c r="B307" s="16">
        <v>297</v>
      </c>
      <c r="C307" s="17">
        <f t="shared" si="8"/>
        <v>123.96828385175699</v>
      </c>
      <c r="D307" s="18">
        <f t="shared" si="9"/>
        <v>332.96</v>
      </c>
    </row>
    <row r="308" spans="2:4" x14ac:dyDescent="0.3">
      <c r="B308" s="16">
        <v>298</v>
      </c>
      <c r="C308" s="17">
        <f t="shared" si="8"/>
        <v>123.96828385175699</v>
      </c>
      <c r="D308" s="18">
        <f t="shared" si="9"/>
        <v>331.61</v>
      </c>
    </row>
    <row r="309" spans="2:4" x14ac:dyDescent="0.3">
      <c r="B309" s="16">
        <v>299</v>
      </c>
      <c r="C309" s="17">
        <f t="shared" si="8"/>
        <v>123.96828385175699</v>
      </c>
      <c r="D309" s="18">
        <f t="shared" si="9"/>
        <v>330.26</v>
      </c>
    </row>
    <row r="310" spans="2:4" x14ac:dyDescent="0.3">
      <c r="B310" s="16">
        <v>300</v>
      </c>
      <c r="C310" s="17">
        <f t="shared" si="8"/>
        <v>123.96828385175699</v>
      </c>
      <c r="D310" s="18">
        <f t="shared" si="9"/>
        <v>328.92</v>
      </c>
    </row>
    <row r="311" spans="2:4" x14ac:dyDescent="0.3">
      <c r="B311" s="16">
        <v>301</v>
      </c>
      <c r="C311" s="17">
        <f t="shared" si="8"/>
        <v>123.96828385175699</v>
      </c>
      <c r="D311" s="18">
        <f t="shared" si="9"/>
        <v>327.58999999999997</v>
      </c>
    </row>
    <row r="312" spans="2:4" x14ac:dyDescent="0.3">
      <c r="B312" s="16">
        <v>302</v>
      </c>
      <c r="C312" s="17">
        <f t="shared" si="8"/>
        <v>123.96828385175699</v>
      </c>
      <c r="D312" s="18">
        <f t="shared" si="9"/>
        <v>326.26</v>
      </c>
    </row>
    <row r="313" spans="2:4" x14ac:dyDescent="0.3">
      <c r="B313" s="16">
        <v>303</v>
      </c>
      <c r="C313" s="17">
        <f t="shared" si="8"/>
        <v>123.96828385175699</v>
      </c>
      <c r="D313" s="18">
        <f t="shared" si="9"/>
        <v>324.94</v>
      </c>
    </row>
    <row r="314" spans="2:4" x14ac:dyDescent="0.3">
      <c r="B314" s="16">
        <v>304</v>
      </c>
      <c r="C314" s="17">
        <f t="shared" si="8"/>
        <v>123.96828385175699</v>
      </c>
      <c r="D314" s="18">
        <f t="shared" si="9"/>
        <v>323.62</v>
      </c>
    </row>
    <row r="315" spans="2:4" x14ac:dyDescent="0.3">
      <c r="B315" s="16">
        <v>305</v>
      </c>
      <c r="C315" s="17">
        <f t="shared" si="8"/>
        <v>123.96828385175699</v>
      </c>
      <c r="D315" s="18">
        <f t="shared" si="9"/>
        <v>322.31</v>
      </c>
    </row>
    <row r="316" spans="2:4" x14ac:dyDescent="0.3">
      <c r="B316" s="16">
        <v>306</v>
      </c>
      <c r="C316" s="17">
        <f t="shared" si="8"/>
        <v>123.96828385175699</v>
      </c>
      <c r="D316" s="18">
        <f t="shared" si="9"/>
        <v>321</v>
      </c>
    </row>
    <row r="317" spans="2:4" x14ac:dyDescent="0.3">
      <c r="B317" s="16">
        <v>307</v>
      </c>
      <c r="C317" s="17">
        <f t="shared" si="8"/>
        <v>123.96828385175699</v>
      </c>
      <c r="D317" s="18">
        <f t="shared" si="9"/>
        <v>319.7</v>
      </c>
    </row>
    <row r="318" spans="2:4" x14ac:dyDescent="0.3">
      <c r="B318" s="16">
        <v>308</v>
      </c>
      <c r="C318" s="17">
        <f t="shared" si="8"/>
        <v>123.96828385175699</v>
      </c>
      <c r="D318" s="18">
        <f t="shared" si="9"/>
        <v>318.39999999999998</v>
      </c>
    </row>
    <row r="319" spans="2:4" x14ac:dyDescent="0.3">
      <c r="B319" s="16">
        <v>309</v>
      </c>
      <c r="C319" s="17">
        <f t="shared" si="8"/>
        <v>123.96828385175699</v>
      </c>
      <c r="D319" s="18">
        <f t="shared" si="9"/>
        <v>317.11</v>
      </c>
    </row>
    <row r="320" spans="2:4" x14ac:dyDescent="0.3">
      <c r="B320" s="16">
        <v>310</v>
      </c>
      <c r="C320" s="17">
        <f t="shared" si="8"/>
        <v>123.96828385175699</v>
      </c>
      <c r="D320" s="18">
        <f t="shared" si="9"/>
        <v>315.82</v>
      </c>
    </row>
    <row r="321" spans="2:4" x14ac:dyDescent="0.3">
      <c r="B321" s="16">
        <v>311</v>
      </c>
      <c r="C321" s="17">
        <f t="shared" si="8"/>
        <v>123.96828385175699</v>
      </c>
      <c r="D321" s="18">
        <f t="shared" si="9"/>
        <v>314.54000000000002</v>
      </c>
    </row>
    <row r="322" spans="2:4" x14ac:dyDescent="0.3">
      <c r="B322" s="16">
        <v>312</v>
      </c>
      <c r="C322" s="17">
        <f t="shared" si="8"/>
        <v>123.96828385175699</v>
      </c>
      <c r="D322" s="18">
        <f t="shared" si="9"/>
        <v>313.26</v>
      </c>
    </row>
    <row r="323" spans="2:4" x14ac:dyDescent="0.3">
      <c r="B323" s="16">
        <v>313</v>
      </c>
      <c r="C323" s="17">
        <f t="shared" si="8"/>
        <v>123.96828385175699</v>
      </c>
      <c r="D323" s="18">
        <f t="shared" si="9"/>
        <v>311.99</v>
      </c>
    </row>
    <row r="324" spans="2:4" x14ac:dyDescent="0.3">
      <c r="B324" s="16">
        <v>314</v>
      </c>
      <c r="C324" s="17">
        <f t="shared" si="8"/>
        <v>123.96828385175699</v>
      </c>
      <c r="D324" s="18">
        <f t="shared" si="9"/>
        <v>310.72000000000003</v>
      </c>
    </row>
    <row r="325" spans="2:4" x14ac:dyDescent="0.3">
      <c r="B325" s="16">
        <v>315</v>
      </c>
      <c r="C325" s="17">
        <f t="shared" si="8"/>
        <v>123.96828385175699</v>
      </c>
      <c r="D325" s="18">
        <f t="shared" si="9"/>
        <v>309.45999999999998</v>
      </c>
    </row>
    <row r="326" spans="2:4" x14ac:dyDescent="0.3">
      <c r="B326" s="16">
        <v>316</v>
      </c>
      <c r="C326" s="17">
        <f t="shared" si="8"/>
        <v>123.96828385175699</v>
      </c>
      <c r="D326" s="18">
        <f t="shared" si="9"/>
        <v>308.20999999999998</v>
      </c>
    </row>
    <row r="327" spans="2:4" x14ac:dyDescent="0.3">
      <c r="B327" s="16">
        <v>317</v>
      </c>
      <c r="C327" s="17">
        <f t="shared" si="8"/>
        <v>123.96828385175699</v>
      </c>
      <c r="D327" s="18">
        <f t="shared" si="9"/>
        <v>306.95999999999998</v>
      </c>
    </row>
    <row r="328" spans="2:4" x14ac:dyDescent="0.3">
      <c r="B328" s="16">
        <v>318</v>
      </c>
      <c r="C328" s="17">
        <f t="shared" si="8"/>
        <v>123.96828385175699</v>
      </c>
      <c r="D328" s="18">
        <f t="shared" si="9"/>
        <v>305.70999999999998</v>
      </c>
    </row>
    <row r="329" spans="2:4" x14ac:dyDescent="0.3">
      <c r="B329" s="16">
        <v>319</v>
      </c>
      <c r="C329" s="17">
        <f t="shared" si="8"/>
        <v>123.96828385175699</v>
      </c>
      <c r="D329" s="18">
        <f t="shared" si="9"/>
        <v>304.47000000000003</v>
      </c>
    </row>
    <row r="330" spans="2:4" x14ac:dyDescent="0.3">
      <c r="B330" s="16">
        <v>320</v>
      </c>
      <c r="C330" s="17">
        <f t="shared" ref="C330:C393" si="10">$C$5</f>
        <v>123.96828385175699</v>
      </c>
      <c r="D330" s="18">
        <f t="shared" ref="D330:D393" si="11">ROUND(C330*(1+$F$4)^(540-B330),2)</f>
        <v>303.24</v>
      </c>
    </row>
    <row r="331" spans="2:4" x14ac:dyDescent="0.3">
      <c r="B331" s="16">
        <v>321</v>
      </c>
      <c r="C331" s="17">
        <f t="shared" si="10"/>
        <v>123.96828385175699</v>
      </c>
      <c r="D331" s="18">
        <f t="shared" si="11"/>
        <v>302.01</v>
      </c>
    </row>
    <row r="332" spans="2:4" x14ac:dyDescent="0.3">
      <c r="B332" s="16">
        <v>322</v>
      </c>
      <c r="C332" s="17">
        <f t="shared" si="10"/>
        <v>123.96828385175699</v>
      </c>
      <c r="D332" s="18">
        <f t="shared" si="11"/>
        <v>300.77999999999997</v>
      </c>
    </row>
    <row r="333" spans="2:4" x14ac:dyDescent="0.3">
      <c r="B333" s="16">
        <v>323</v>
      </c>
      <c r="C333" s="17">
        <f t="shared" si="10"/>
        <v>123.96828385175699</v>
      </c>
      <c r="D333" s="18">
        <f t="shared" si="11"/>
        <v>299.56</v>
      </c>
    </row>
    <row r="334" spans="2:4" x14ac:dyDescent="0.3">
      <c r="B334" s="16">
        <v>324</v>
      </c>
      <c r="C334" s="17">
        <f t="shared" si="10"/>
        <v>123.96828385175699</v>
      </c>
      <c r="D334" s="18">
        <f t="shared" si="11"/>
        <v>298.33999999999997</v>
      </c>
    </row>
    <row r="335" spans="2:4" x14ac:dyDescent="0.3">
      <c r="B335" s="16">
        <v>325</v>
      </c>
      <c r="C335" s="17">
        <f t="shared" si="10"/>
        <v>123.96828385175699</v>
      </c>
      <c r="D335" s="18">
        <f t="shared" si="11"/>
        <v>297.13</v>
      </c>
    </row>
    <row r="336" spans="2:4" x14ac:dyDescent="0.3">
      <c r="B336" s="16">
        <v>326</v>
      </c>
      <c r="C336" s="17">
        <f t="shared" si="10"/>
        <v>123.96828385175699</v>
      </c>
      <c r="D336" s="18">
        <f t="shared" si="11"/>
        <v>295.93</v>
      </c>
    </row>
    <row r="337" spans="2:4" x14ac:dyDescent="0.3">
      <c r="B337" s="16">
        <v>327</v>
      </c>
      <c r="C337" s="17">
        <f t="shared" si="10"/>
        <v>123.96828385175699</v>
      </c>
      <c r="D337" s="18">
        <f t="shared" si="11"/>
        <v>294.73</v>
      </c>
    </row>
    <row r="338" spans="2:4" x14ac:dyDescent="0.3">
      <c r="B338" s="16">
        <v>328</v>
      </c>
      <c r="C338" s="17">
        <f t="shared" si="10"/>
        <v>123.96828385175699</v>
      </c>
      <c r="D338" s="18">
        <f t="shared" si="11"/>
        <v>293.52999999999997</v>
      </c>
    </row>
    <row r="339" spans="2:4" x14ac:dyDescent="0.3">
      <c r="B339" s="16">
        <v>329</v>
      </c>
      <c r="C339" s="17">
        <f t="shared" si="10"/>
        <v>123.96828385175699</v>
      </c>
      <c r="D339" s="18">
        <f t="shared" si="11"/>
        <v>292.33999999999997</v>
      </c>
    </row>
    <row r="340" spans="2:4" x14ac:dyDescent="0.3">
      <c r="B340" s="16">
        <v>330</v>
      </c>
      <c r="C340" s="17">
        <f t="shared" si="10"/>
        <v>123.96828385175699</v>
      </c>
      <c r="D340" s="18">
        <f t="shared" si="11"/>
        <v>291.14999999999998</v>
      </c>
    </row>
    <row r="341" spans="2:4" x14ac:dyDescent="0.3">
      <c r="B341" s="16">
        <v>331</v>
      </c>
      <c r="C341" s="17">
        <f t="shared" si="10"/>
        <v>123.96828385175699</v>
      </c>
      <c r="D341" s="18">
        <f t="shared" si="11"/>
        <v>289.97000000000003</v>
      </c>
    </row>
    <row r="342" spans="2:4" x14ac:dyDescent="0.3">
      <c r="B342" s="16">
        <v>332</v>
      </c>
      <c r="C342" s="17">
        <f t="shared" si="10"/>
        <v>123.96828385175699</v>
      </c>
      <c r="D342" s="18">
        <f t="shared" si="11"/>
        <v>288.8</v>
      </c>
    </row>
    <row r="343" spans="2:4" x14ac:dyDescent="0.3">
      <c r="B343" s="16">
        <v>333</v>
      </c>
      <c r="C343" s="17">
        <f t="shared" si="10"/>
        <v>123.96828385175699</v>
      </c>
      <c r="D343" s="18">
        <f t="shared" si="11"/>
        <v>287.62</v>
      </c>
    </row>
    <row r="344" spans="2:4" x14ac:dyDescent="0.3">
      <c r="B344" s="16">
        <v>334</v>
      </c>
      <c r="C344" s="17">
        <f t="shared" si="10"/>
        <v>123.96828385175699</v>
      </c>
      <c r="D344" s="18">
        <f t="shared" si="11"/>
        <v>286.45999999999998</v>
      </c>
    </row>
    <row r="345" spans="2:4" x14ac:dyDescent="0.3">
      <c r="B345" s="16">
        <v>335</v>
      </c>
      <c r="C345" s="17">
        <f t="shared" si="10"/>
        <v>123.96828385175699</v>
      </c>
      <c r="D345" s="18">
        <f t="shared" si="11"/>
        <v>285.3</v>
      </c>
    </row>
    <row r="346" spans="2:4" x14ac:dyDescent="0.3">
      <c r="B346" s="16">
        <v>336</v>
      </c>
      <c r="C346" s="17">
        <f t="shared" si="10"/>
        <v>123.96828385175699</v>
      </c>
      <c r="D346" s="18">
        <f t="shared" si="11"/>
        <v>284.14</v>
      </c>
    </row>
    <row r="347" spans="2:4" x14ac:dyDescent="0.3">
      <c r="B347" s="16">
        <v>337</v>
      </c>
      <c r="C347" s="17">
        <f t="shared" si="10"/>
        <v>123.96828385175699</v>
      </c>
      <c r="D347" s="18">
        <f t="shared" si="11"/>
        <v>282.98</v>
      </c>
    </row>
    <row r="348" spans="2:4" x14ac:dyDescent="0.3">
      <c r="B348" s="16">
        <v>338</v>
      </c>
      <c r="C348" s="17">
        <f t="shared" si="10"/>
        <v>123.96828385175699</v>
      </c>
      <c r="D348" s="18">
        <f t="shared" si="11"/>
        <v>281.83999999999997</v>
      </c>
    </row>
    <row r="349" spans="2:4" x14ac:dyDescent="0.3">
      <c r="B349" s="16">
        <v>339</v>
      </c>
      <c r="C349" s="17">
        <f t="shared" si="10"/>
        <v>123.96828385175699</v>
      </c>
      <c r="D349" s="18">
        <f t="shared" si="11"/>
        <v>280.69</v>
      </c>
    </row>
    <row r="350" spans="2:4" x14ac:dyDescent="0.3">
      <c r="B350" s="16">
        <v>340</v>
      </c>
      <c r="C350" s="17">
        <f t="shared" si="10"/>
        <v>123.96828385175699</v>
      </c>
      <c r="D350" s="18">
        <f t="shared" si="11"/>
        <v>279.55</v>
      </c>
    </row>
    <row r="351" spans="2:4" x14ac:dyDescent="0.3">
      <c r="B351" s="16">
        <v>341</v>
      </c>
      <c r="C351" s="17">
        <f t="shared" si="10"/>
        <v>123.96828385175699</v>
      </c>
      <c r="D351" s="18">
        <f t="shared" si="11"/>
        <v>278.42</v>
      </c>
    </row>
    <row r="352" spans="2:4" x14ac:dyDescent="0.3">
      <c r="B352" s="16">
        <v>342</v>
      </c>
      <c r="C352" s="17">
        <f t="shared" si="10"/>
        <v>123.96828385175699</v>
      </c>
      <c r="D352" s="18">
        <f t="shared" si="11"/>
        <v>277.29000000000002</v>
      </c>
    </row>
    <row r="353" spans="2:4" x14ac:dyDescent="0.3">
      <c r="B353" s="16">
        <v>343</v>
      </c>
      <c r="C353" s="17">
        <f t="shared" si="10"/>
        <v>123.96828385175699</v>
      </c>
      <c r="D353" s="18">
        <f t="shared" si="11"/>
        <v>276.16000000000003</v>
      </c>
    </row>
    <row r="354" spans="2:4" x14ac:dyDescent="0.3">
      <c r="B354" s="16">
        <v>344</v>
      </c>
      <c r="C354" s="17">
        <f t="shared" si="10"/>
        <v>123.96828385175699</v>
      </c>
      <c r="D354" s="18">
        <f t="shared" si="11"/>
        <v>275.04000000000002</v>
      </c>
    </row>
    <row r="355" spans="2:4" x14ac:dyDescent="0.3">
      <c r="B355" s="16">
        <v>345</v>
      </c>
      <c r="C355" s="17">
        <f t="shared" si="10"/>
        <v>123.96828385175699</v>
      </c>
      <c r="D355" s="18">
        <f t="shared" si="11"/>
        <v>273.93</v>
      </c>
    </row>
    <row r="356" spans="2:4" x14ac:dyDescent="0.3">
      <c r="B356" s="16">
        <v>346</v>
      </c>
      <c r="C356" s="17">
        <f t="shared" si="10"/>
        <v>123.96828385175699</v>
      </c>
      <c r="D356" s="18">
        <f t="shared" si="11"/>
        <v>272.82</v>
      </c>
    </row>
    <row r="357" spans="2:4" x14ac:dyDescent="0.3">
      <c r="B357" s="16">
        <v>347</v>
      </c>
      <c r="C357" s="17">
        <f t="shared" si="10"/>
        <v>123.96828385175699</v>
      </c>
      <c r="D357" s="18">
        <f t="shared" si="11"/>
        <v>271.70999999999998</v>
      </c>
    </row>
    <row r="358" spans="2:4" x14ac:dyDescent="0.3">
      <c r="B358" s="16">
        <v>348</v>
      </c>
      <c r="C358" s="17">
        <f t="shared" si="10"/>
        <v>123.96828385175699</v>
      </c>
      <c r="D358" s="18">
        <f t="shared" si="11"/>
        <v>270.61</v>
      </c>
    </row>
    <row r="359" spans="2:4" x14ac:dyDescent="0.3">
      <c r="B359" s="16">
        <v>349</v>
      </c>
      <c r="C359" s="17">
        <f t="shared" si="10"/>
        <v>123.96828385175699</v>
      </c>
      <c r="D359" s="18">
        <f t="shared" si="11"/>
        <v>269.51</v>
      </c>
    </row>
    <row r="360" spans="2:4" x14ac:dyDescent="0.3">
      <c r="B360" s="16">
        <v>350</v>
      </c>
      <c r="C360" s="17">
        <f t="shared" si="10"/>
        <v>123.96828385175699</v>
      </c>
      <c r="D360" s="18">
        <f t="shared" si="11"/>
        <v>268.42</v>
      </c>
    </row>
    <row r="361" spans="2:4" x14ac:dyDescent="0.3">
      <c r="B361" s="16">
        <v>351</v>
      </c>
      <c r="C361" s="17">
        <f t="shared" si="10"/>
        <v>123.96828385175699</v>
      </c>
      <c r="D361" s="18">
        <f t="shared" si="11"/>
        <v>267.33</v>
      </c>
    </row>
    <row r="362" spans="2:4" x14ac:dyDescent="0.3">
      <c r="B362" s="16">
        <v>352</v>
      </c>
      <c r="C362" s="17">
        <f t="shared" si="10"/>
        <v>123.96828385175699</v>
      </c>
      <c r="D362" s="18">
        <f t="shared" si="11"/>
        <v>266.24</v>
      </c>
    </row>
    <row r="363" spans="2:4" x14ac:dyDescent="0.3">
      <c r="B363" s="16">
        <v>353</v>
      </c>
      <c r="C363" s="17">
        <f t="shared" si="10"/>
        <v>123.96828385175699</v>
      </c>
      <c r="D363" s="18">
        <f t="shared" si="11"/>
        <v>265.16000000000003</v>
      </c>
    </row>
    <row r="364" spans="2:4" x14ac:dyDescent="0.3">
      <c r="B364" s="16">
        <v>354</v>
      </c>
      <c r="C364" s="17">
        <f t="shared" si="10"/>
        <v>123.96828385175699</v>
      </c>
      <c r="D364" s="18">
        <f t="shared" si="11"/>
        <v>264.08999999999997</v>
      </c>
    </row>
    <row r="365" spans="2:4" x14ac:dyDescent="0.3">
      <c r="B365" s="16">
        <v>355</v>
      </c>
      <c r="C365" s="17">
        <f t="shared" si="10"/>
        <v>123.96828385175699</v>
      </c>
      <c r="D365" s="18">
        <f t="shared" si="11"/>
        <v>263.01</v>
      </c>
    </row>
    <row r="366" spans="2:4" x14ac:dyDescent="0.3">
      <c r="B366" s="16">
        <v>356</v>
      </c>
      <c r="C366" s="17">
        <f t="shared" si="10"/>
        <v>123.96828385175699</v>
      </c>
      <c r="D366" s="18">
        <f t="shared" si="11"/>
        <v>261.95</v>
      </c>
    </row>
    <row r="367" spans="2:4" x14ac:dyDescent="0.3">
      <c r="B367" s="16">
        <v>357</v>
      </c>
      <c r="C367" s="17">
        <f t="shared" si="10"/>
        <v>123.96828385175699</v>
      </c>
      <c r="D367" s="18">
        <f t="shared" si="11"/>
        <v>260.88</v>
      </c>
    </row>
    <row r="368" spans="2:4" x14ac:dyDescent="0.3">
      <c r="B368" s="16">
        <v>358</v>
      </c>
      <c r="C368" s="17">
        <f t="shared" si="10"/>
        <v>123.96828385175699</v>
      </c>
      <c r="D368" s="18">
        <f t="shared" si="11"/>
        <v>259.83</v>
      </c>
    </row>
    <row r="369" spans="2:4" x14ac:dyDescent="0.3">
      <c r="B369" s="16">
        <v>359</v>
      </c>
      <c r="C369" s="17">
        <f t="shared" si="10"/>
        <v>123.96828385175699</v>
      </c>
      <c r="D369" s="18">
        <f t="shared" si="11"/>
        <v>258.77</v>
      </c>
    </row>
    <row r="370" spans="2:4" x14ac:dyDescent="0.3">
      <c r="B370" s="16">
        <v>360</v>
      </c>
      <c r="C370" s="17">
        <f t="shared" si="10"/>
        <v>123.96828385175699</v>
      </c>
      <c r="D370" s="18">
        <f t="shared" si="11"/>
        <v>257.72000000000003</v>
      </c>
    </row>
    <row r="371" spans="2:4" x14ac:dyDescent="0.3">
      <c r="B371" s="16">
        <v>361</v>
      </c>
      <c r="C371" s="17">
        <f t="shared" si="10"/>
        <v>123.96828385175699</v>
      </c>
      <c r="D371" s="18">
        <f t="shared" si="11"/>
        <v>256.68</v>
      </c>
    </row>
    <row r="372" spans="2:4" x14ac:dyDescent="0.3">
      <c r="B372" s="16">
        <v>362</v>
      </c>
      <c r="C372" s="17">
        <f t="shared" si="10"/>
        <v>123.96828385175699</v>
      </c>
      <c r="D372" s="18">
        <f t="shared" si="11"/>
        <v>255.63</v>
      </c>
    </row>
    <row r="373" spans="2:4" x14ac:dyDescent="0.3">
      <c r="B373" s="16">
        <v>363</v>
      </c>
      <c r="C373" s="17">
        <f t="shared" si="10"/>
        <v>123.96828385175699</v>
      </c>
      <c r="D373" s="18">
        <f t="shared" si="11"/>
        <v>254.6</v>
      </c>
    </row>
    <row r="374" spans="2:4" x14ac:dyDescent="0.3">
      <c r="B374" s="16">
        <v>364</v>
      </c>
      <c r="C374" s="17">
        <f t="shared" si="10"/>
        <v>123.96828385175699</v>
      </c>
      <c r="D374" s="18">
        <f t="shared" si="11"/>
        <v>253.56</v>
      </c>
    </row>
    <row r="375" spans="2:4" x14ac:dyDescent="0.3">
      <c r="B375" s="16">
        <v>365</v>
      </c>
      <c r="C375" s="17">
        <f t="shared" si="10"/>
        <v>123.96828385175699</v>
      </c>
      <c r="D375" s="18">
        <f t="shared" si="11"/>
        <v>252.53</v>
      </c>
    </row>
    <row r="376" spans="2:4" x14ac:dyDescent="0.3">
      <c r="B376" s="16">
        <v>366</v>
      </c>
      <c r="C376" s="17">
        <f t="shared" si="10"/>
        <v>123.96828385175699</v>
      </c>
      <c r="D376" s="18">
        <f t="shared" si="11"/>
        <v>251.51</v>
      </c>
    </row>
    <row r="377" spans="2:4" x14ac:dyDescent="0.3">
      <c r="B377" s="16">
        <v>367</v>
      </c>
      <c r="C377" s="17">
        <f t="shared" si="10"/>
        <v>123.96828385175699</v>
      </c>
      <c r="D377" s="18">
        <f t="shared" si="11"/>
        <v>250.49</v>
      </c>
    </row>
    <row r="378" spans="2:4" x14ac:dyDescent="0.3">
      <c r="B378" s="16">
        <v>368</v>
      </c>
      <c r="C378" s="17">
        <f t="shared" si="10"/>
        <v>123.96828385175699</v>
      </c>
      <c r="D378" s="18">
        <f t="shared" si="11"/>
        <v>249.47</v>
      </c>
    </row>
    <row r="379" spans="2:4" x14ac:dyDescent="0.3">
      <c r="B379" s="16">
        <v>369</v>
      </c>
      <c r="C379" s="17">
        <f t="shared" si="10"/>
        <v>123.96828385175699</v>
      </c>
      <c r="D379" s="18">
        <f t="shared" si="11"/>
        <v>248.46</v>
      </c>
    </row>
    <row r="380" spans="2:4" x14ac:dyDescent="0.3">
      <c r="B380" s="16">
        <v>370</v>
      </c>
      <c r="C380" s="17">
        <f t="shared" si="10"/>
        <v>123.96828385175699</v>
      </c>
      <c r="D380" s="18">
        <f t="shared" si="11"/>
        <v>247.45</v>
      </c>
    </row>
    <row r="381" spans="2:4" x14ac:dyDescent="0.3">
      <c r="B381" s="16">
        <v>371</v>
      </c>
      <c r="C381" s="17">
        <f t="shared" si="10"/>
        <v>123.96828385175699</v>
      </c>
      <c r="D381" s="18">
        <f t="shared" si="11"/>
        <v>246.45</v>
      </c>
    </row>
    <row r="382" spans="2:4" x14ac:dyDescent="0.3">
      <c r="B382" s="16">
        <v>372</v>
      </c>
      <c r="C382" s="17">
        <f t="shared" si="10"/>
        <v>123.96828385175699</v>
      </c>
      <c r="D382" s="18">
        <f t="shared" si="11"/>
        <v>245.45</v>
      </c>
    </row>
    <row r="383" spans="2:4" x14ac:dyDescent="0.3">
      <c r="B383" s="16">
        <v>373</v>
      </c>
      <c r="C383" s="17">
        <f t="shared" si="10"/>
        <v>123.96828385175699</v>
      </c>
      <c r="D383" s="18">
        <f t="shared" si="11"/>
        <v>244.45</v>
      </c>
    </row>
    <row r="384" spans="2:4" x14ac:dyDescent="0.3">
      <c r="B384" s="16">
        <v>374</v>
      </c>
      <c r="C384" s="17">
        <f t="shared" si="10"/>
        <v>123.96828385175699</v>
      </c>
      <c r="D384" s="18">
        <f t="shared" si="11"/>
        <v>243.46</v>
      </c>
    </row>
    <row r="385" spans="2:4" x14ac:dyDescent="0.3">
      <c r="B385" s="16">
        <v>375</v>
      </c>
      <c r="C385" s="17">
        <f t="shared" si="10"/>
        <v>123.96828385175699</v>
      </c>
      <c r="D385" s="18">
        <f t="shared" si="11"/>
        <v>242.47</v>
      </c>
    </row>
    <row r="386" spans="2:4" x14ac:dyDescent="0.3">
      <c r="B386" s="16">
        <v>376</v>
      </c>
      <c r="C386" s="17">
        <f t="shared" si="10"/>
        <v>123.96828385175699</v>
      </c>
      <c r="D386" s="18">
        <f t="shared" si="11"/>
        <v>241.49</v>
      </c>
    </row>
    <row r="387" spans="2:4" x14ac:dyDescent="0.3">
      <c r="B387" s="16">
        <v>377</v>
      </c>
      <c r="C387" s="17">
        <f t="shared" si="10"/>
        <v>123.96828385175699</v>
      </c>
      <c r="D387" s="18">
        <f t="shared" si="11"/>
        <v>240.51</v>
      </c>
    </row>
    <row r="388" spans="2:4" x14ac:dyDescent="0.3">
      <c r="B388" s="16">
        <v>378</v>
      </c>
      <c r="C388" s="17">
        <f t="shared" si="10"/>
        <v>123.96828385175699</v>
      </c>
      <c r="D388" s="18">
        <f t="shared" si="11"/>
        <v>239.53</v>
      </c>
    </row>
    <row r="389" spans="2:4" x14ac:dyDescent="0.3">
      <c r="B389" s="16">
        <v>379</v>
      </c>
      <c r="C389" s="17">
        <f t="shared" si="10"/>
        <v>123.96828385175699</v>
      </c>
      <c r="D389" s="18">
        <f t="shared" si="11"/>
        <v>238.56</v>
      </c>
    </row>
    <row r="390" spans="2:4" x14ac:dyDescent="0.3">
      <c r="B390" s="16">
        <v>380</v>
      </c>
      <c r="C390" s="17">
        <f t="shared" si="10"/>
        <v>123.96828385175699</v>
      </c>
      <c r="D390" s="18">
        <f t="shared" si="11"/>
        <v>237.59</v>
      </c>
    </row>
    <row r="391" spans="2:4" x14ac:dyDescent="0.3">
      <c r="B391" s="16">
        <v>381</v>
      </c>
      <c r="C391" s="17">
        <f t="shared" si="10"/>
        <v>123.96828385175699</v>
      </c>
      <c r="D391" s="18">
        <f t="shared" si="11"/>
        <v>236.63</v>
      </c>
    </row>
    <row r="392" spans="2:4" x14ac:dyDescent="0.3">
      <c r="B392" s="16">
        <v>382</v>
      </c>
      <c r="C392" s="17">
        <f t="shared" si="10"/>
        <v>123.96828385175699</v>
      </c>
      <c r="D392" s="18">
        <f t="shared" si="11"/>
        <v>235.67</v>
      </c>
    </row>
    <row r="393" spans="2:4" x14ac:dyDescent="0.3">
      <c r="B393" s="16">
        <v>383</v>
      </c>
      <c r="C393" s="17">
        <f t="shared" si="10"/>
        <v>123.96828385175699</v>
      </c>
      <c r="D393" s="18">
        <f t="shared" si="11"/>
        <v>234.71</v>
      </c>
    </row>
    <row r="394" spans="2:4" x14ac:dyDescent="0.3">
      <c r="B394" s="16">
        <v>384</v>
      </c>
      <c r="C394" s="17">
        <f t="shared" ref="C394:C457" si="12">$C$5</f>
        <v>123.96828385175699</v>
      </c>
      <c r="D394" s="18">
        <f t="shared" ref="D394:D457" si="13">ROUND(C394*(1+$F$4)^(540-B394),2)</f>
        <v>233.76</v>
      </c>
    </row>
    <row r="395" spans="2:4" x14ac:dyDescent="0.3">
      <c r="B395" s="16">
        <v>385</v>
      </c>
      <c r="C395" s="17">
        <f t="shared" si="12"/>
        <v>123.96828385175699</v>
      </c>
      <c r="D395" s="18">
        <f t="shared" si="13"/>
        <v>232.81</v>
      </c>
    </row>
    <row r="396" spans="2:4" x14ac:dyDescent="0.3">
      <c r="B396" s="16">
        <v>386</v>
      </c>
      <c r="C396" s="17">
        <f t="shared" si="12"/>
        <v>123.96828385175699</v>
      </c>
      <c r="D396" s="18">
        <f t="shared" si="13"/>
        <v>231.87</v>
      </c>
    </row>
    <row r="397" spans="2:4" x14ac:dyDescent="0.3">
      <c r="B397" s="16">
        <v>387</v>
      </c>
      <c r="C397" s="17">
        <f t="shared" si="12"/>
        <v>123.96828385175699</v>
      </c>
      <c r="D397" s="18">
        <f t="shared" si="13"/>
        <v>230.93</v>
      </c>
    </row>
    <row r="398" spans="2:4" x14ac:dyDescent="0.3">
      <c r="B398" s="16">
        <v>388</v>
      </c>
      <c r="C398" s="17">
        <f t="shared" si="12"/>
        <v>123.96828385175699</v>
      </c>
      <c r="D398" s="18">
        <f t="shared" si="13"/>
        <v>229.99</v>
      </c>
    </row>
    <row r="399" spans="2:4" x14ac:dyDescent="0.3">
      <c r="B399" s="16">
        <v>389</v>
      </c>
      <c r="C399" s="17">
        <f t="shared" si="12"/>
        <v>123.96828385175699</v>
      </c>
      <c r="D399" s="18">
        <f t="shared" si="13"/>
        <v>229.06</v>
      </c>
    </row>
    <row r="400" spans="2:4" x14ac:dyDescent="0.3">
      <c r="B400" s="16">
        <v>390</v>
      </c>
      <c r="C400" s="17">
        <f t="shared" si="12"/>
        <v>123.96828385175699</v>
      </c>
      <c r="D400" s="18">
        <f t="shared" si="13"/>
        <v>228.13</v>
      </c>
    </row>
    <row r="401" spans="2:4" x14ac:dyDescent="0.3">
      <c r="B401" s="16">
        <v>391</v>
      </c>
      <c r="C401" s="17">
        <f t="shared" si="12"/>
        <v>123.96828385175699</v>
      </c>
      <c r="D401" s="18">
        <f t="shared" si="13"/>
        <v>227.2</v>
      </c>
    </row>
    <row r="402" spans="2:4" x14ac:dyDescent="0.3">
      <c r="B402" s="16">
        <v>392</v>
      </c>
      <c r="C402" s="17">
        <f t="shared" si="12"/>
        <v>123.96828385175699</v>
      </c>
      <c r="D402" s="18">
        <f t="shared" si="13"/>
        <v>226.28</v>
      </c>
    </row>
    <row r="403" spans="2:4" x14ac:dyDescent="0.3">
      <c r="B403" s="16">
        <v>393</v>
      </c>
      <c r="C403" s="17">
        <f t="shared" si="12"/>
        <v>123.96828385175699</v>
      </c>
      <c r="D403" s="18">
        <f t="shared" si="13"/>
        <v>225.36</v>
      </c>
    </row>
    <row r="404" spans="2:4" x14ac:dyDescent="0.3">
      <c r="B404" s="16">
        <v>394</v>
      </c>
      <c r="C404" s="17">
        <f t="shared" si="12"/>
        <v>123.96828385175699</v>
      </c>
      <c r="D404" s="18">
        <f t="shared" si="13"/>
        <v>224.45</v>
      </c>
    </row>
    <row r="405" spans="2:4" x14ac:dyDescent="0.3">
      <c r="B405" s="16">
        <v>395</v>
      </c>
      <c r="C405" s="17">
        <f t="shared" si="12"/>
        <v>123.96828385175699</v>
      </c>
      <c r="D405" s="18">
        <f t="shared" si="13"/>
        <v>223.54</v>
      </c>
    </row>
    <row r="406" spans="2:4" x14ac:dyDescent="0.3">
      <c r="B406" s="16">
        <v>396</v>
      </c>
      <c r="C406" s="17">
        <f t="shared" si="12"/>
        <v>123.96828385175699</v>
      </c>
      <c r="D406" s="18">
        <f t="shared" si="13"/>
        <v>222.63</v>
      </c>
    </row>
    <row r="407" spans="2:4" x14ac:dyDescent="0.3">
      <c r="B407" s="16">
        <v>397</v>
      </c>
      <c r="C407" s="17">
        <f t="shared" si="12"/>
        <v>123.96828385175699</v>
      </c>
      <c r="D407" s="18">
        <f t="shared" si="13"/>
        <v>221.73</v>
      </c>
    </row>
    <row r="408" spans="2:4" x14ac:dyDescent="0.3">
      <c r="B408" s="16">
        <v>398</v>
      </c>
      <c r="C408" s="17">
        <f t="shared" si="12"/>
        <v>123.96828385175699</v>
      </c>
      <c r="D408" s="18">
        <f t="shared" si="13"/>
        <v>220.83</v>
      </c>
    </row>
    <row r="409" spans="2:4" x14ac:dyDescent="0.3">
      <c r="B409" s="16">
        <v>399</v>
      </c>
      <c r="C409" s="17">
        <f t="shared" si="12"/>
        <v>123.96828385175699</v>
      </c>
      <c r="D409" s="18">
        <f t="shared" si="13"/>
        <v>219.93</v>
      </c>
    </row>
    <row r="410" spans="2:4" x14ac:dyDescent="0.3">
      <c r="B410" s="16">
        <v>400</v>
      </c>
      <c r="C410" s="17">
        <f t="shared" si="12"/>
        <v>123.96828385175699</v>
      </c>
      <c r="D410" s="18">
        <f t="shared" si="13"/>
        <v>219.04</v>
      </c>
    </row>
    <row r="411" spans="2:4" x14ac:dyDescent="0.3">
      <c r="B411" s="16">
        <v>401</v>
      </c>
      <c r="C411" s="17">
        <f t="shared" si="12"/>
        <v>123.96828385175699</v>
      </c>
      <c r="D411" s="18">
        <f t="shared" si="13"/>
        <v>218.15</v>
      </c>
    </row>
    <row r="412" spans="2:4" x14ac:dyDescent="0.3">
      <c r="B412" s="16">
        <v>402</v>
      </c>
      <c r="C412" s="17">
        <f t="shared" si="12"/>
        <v>123.96828385175699</v>
      </c>
      <c r="D412" s="18">
        <f t="shared" si="13"/>
        <v>217.26</v>
      </c>
    </row>
    <row r="413" spans="2:4" x14ac:dyDescent="0.3">
      <c r="B413" s="16">
        <v>403</v>
      </c>
      <c r="C413" s="17">
        <f t="shared" si="12"/>
        <v>123.96828385175699</v>
      </c>
      <c r="D413" s="18">
        <f t="shared" si="13"/>
        <v>216.38</v>
      </c>
    </row>
    <row r="414" spans="2:4" x14ac:dyDescent="0.3">
      <c r="B414" s="16">
        <v>404</v>
      </c>
      <c r="C414" s="17">
        <f t="shared" si="12"/>
        <v>123.96828385175699</v>
      </c>
      <c r="D414" s="18">
        <f t="shared" si="13"/>
        <v>215.5</v>
      </c>
    </row>
    <row r="415" spans="2:4" x14ac:dyDescent="0.3">
      <c r="B415" s="16">
        <v>405</v>
      </c>
      <c r="C415" s="17">
        <f t="shared" si="12"/>
        <v>123.96828385175699</v>
      </c>
      <c r="D415" s="18">
        <f t="shared" si="13"/>
        <v>214.63</v>
      </c>
    </row>
    <row r="416" spans="2:4" x14ac:dyDescent="0.3">
      <c r="B416" s="16">
        <v>406</v>
      </c>
      <c r="C416" s="17">
        <f t="shared" si="12"/>
        <v>123.96828385175699</v>
      </c>
      <c r="D416" s="18">
        <f t="shared" si="13"/>
        <v>213.76</v>
      </c>
    </row>
    <row r="417" spans="2:4" x14ac:dyDescent="0.3">
      <c r="B417" s="16">
        <v>407</v>
      </c>
      <c r="C417" s="17">
        <f t="shared" si="12"/>
        <v>123.96828385175699</v>
      </c>
      <c r="D417" s="18">
        <f t="shared" si="13"/>
        <v>212.89</v>
      </c>
    </row>
    <row r="418" spans="2:4" x14ac:dyDescent="0.3">
      <c r="B418" s="16">
        <v>408</v>
      </c>
      <c r="C418" s="17">
        <f t="shared" si="12"/>
        <v>123.96828385175699</v>
      </c>
      <c r="D418" s="18">
        <f t="shared" si="13"/>
        <v>212.03</v>
      </c>
    </row>
    <row r="419" spans="2:4" x14ac:dyDescent="0.3">
      <c r="B419" s="16">
        <v>409</v>
      </c>
      <c r="C419" s="17">
        <f t="shared" si="12"/>
        <v>123.96828385175699</v>
      </c>
      <c r="D419" s="18">
        <f t="shared" si="13"/>
        <v>211.17</v>
      </c>
    </row>
    <row r="420" spans="2:4" x14ac:dyDescent="0.3">
      <c r="B420" s="16">
        <v>410</v>
      </c>
      <c r="C420" s="17">
        <f t="shared" si="12"/>
        <v>123.96828385175699</v>
      </c>
      <c r="D420" s="18">
        <f t="shared" si="13"/>
        <v>210.31</v>
      </c>
    </row>
    <row r="421" spans="2:4" x14ac:dyDescent="0.3">
      <c r="B421" s="16">
        <v>411</v>
      </c>
      <c r="C421" s="17">
        <f t="shared" si="12"/>
        <v>123.96828385175699</v>
      </c>
      <c r="D421" s="18">
        <f t="shared" si="13"/>
        <v>209.46</v>
      </c>
    </row>
    <row r="422" spans="2:4" x14ac:dyDescent="0.3">
      <c r="B422" s="16">
        <v>412</v>
      </c>
      <c r="C422" s="17">
        <f t="shared" si="12"/>
        <v>123.96828385175699</v>
      </c>
      <c r="D422" s="18">
        <f t="shared" si="13"/>
        <v>208.61</v>
      </c>
    </row>
    <row r="423" spans="2:4" x14ac:dyDescent="0.3">
      <c r="B423" s="16">
        <v>413</v>
      </c>
      <c r="C423" s="17">
        <f t="shared" si="12"/>
        <v>123.96828385175699</v>
      </c>
      <c r="D423" s="18">
        <f t="shared" si="13"/>
        <v>207.76</v>
      </c>
    </row>
    <row r="424" spans="2:4" x14ac:dyDescent="0.3">
      <c r="B424" s="16">
        <v>414</v>
      </c>
      <c r="C424" s="17">
        <f t="shared" si="12"/>
        <v>123.96828385175699</v>
      </c>
      <c r="D424" s="18">
        <f t="shared" si="13"/>
        <v>206.92</v>
      </c>
    </row>
    <row r="425" spans="2:4" x14ac:dyDescent="0.3">
      <c r="B425" s="16">
        <v>415</v>
      </c>
      <c r="C425" s="17">
        <f t="shared" si="12"/>
        <v>123.96828385175699</v>
      </c>
      <c r="D425" s="18">
        <f t="shared" si="13"/>
        <v>206.08</v>
      </c>
    </row>
    <row r="426" spans="2:4" x14ac:dyDescent="0.3">
      <c r="B426" s="16">
        <v>416</v>
      </c>
      <c r="C426" s="17">
        <f t="shared" si="12"/>
        <v>123.96828385175699</v>
      </c>
      <c r="D426" s="18">
        <f t="shared" si="13"/>
        <v>205.24</v>
      </c>
    </row>
    <row r="427" spans="2:4" x14ac:dyDescent="0.3">
      <c r="B427" s="16">
        <v>417</v>
      </c>
      <c r="C427" s="17">
        <f t="shared" si="12"/>
        <v>123.96828385175699</v>
      </c>
      <c r="D427" s="18">
        <f t="shared" si="13"/>
        <v>204.41</v>
      </c>
    </row>
    <row r="428" spans="2:4" x14ac:dyDescent="0.3">
      <c r="B428" s="16">
        <v>418</v>
      </c>
      <c r="C428" s="17">
        <f t="shared" si="12"/>
        <v>123.96828385175699</v>
      </c>
      <c r="D428" s="18">
        <f t="shared" si="13"/>
        <v>203.58</v>
      </c>
    </row>
    <row r="429" spans="2:4" x14ac:dyDescent="0.3">
      <c r="B429" s="16">
        <v>419</v>
      </c>
      <c r="C429" s="17">
        <f t="shared" si="12"/>
        <v>123.96828385175699</v>
      </c>
      <c r="D429" s="18">
        <f t="shared" si="13"/>
        <v>202.75</v>
      </c>
    </row>
    <row r="430" spans="2:4" x14ac:dyDescent="0.3">
      <c r="B430" s="16">
        <v>420</v>
      </c>
      <c r="C430" s="17">
        <f t="shared" si="12"/>
        <v>123.96828385175699</v>
      </c>
      <c r="D430" s="18">
        <f t="shared" si="13"/>
        <v>201.93</v>
      </c>
    </row>
    <row r="431" spans="2:4" x14ac:dyDescent="0.3">
      <c r="B431" s="16">
        <v>421</v>
      </c>
      <c r="C431" s="17">
        <f t="shared" si="12"/>
        <v>123.96828385175699</v>
      </c>
      <c r="D431" s="18">
        <f t="shared" si="13"/>
        <v>201.11</v>
      </c>
    </row>
    <row r="432" spans="2:4" x14ac:dyDescent="0.3">
      <c r="B432" s="16">
        <v>422</v>
      </c>
      <c r="C432" s="17">
        <f t="shared" si="12"/>
        <v>123.96828385175699</v>
      </c>
      <c r="D432" s="18">
        <f t="shared" si="13"/>
        <v>200.3</v>
      </c>
    </row>
    <row r="433" spans="2:4" x14ac:dyDescent="0.3">
      <c r="B433" s="16">
        <v>423</v>
      </c>
      <c r="C433" s="17">
        <f t="shared" si="12"/>
        <v>123.96828385175699</v>
      </c>
      <c r="D433" s="18">
        <f t="shared" si="13"/>
        <v>199.48</v>
      </c>
    </row>
    <row r="434" spans="2:4" x14ac:dyDescent="0.3">
      <c r="B434" s="16">
        <v>424</v>
      </c>
      <c r="C434" s="17">
        <f t="shared" si="12"/>
        <v>123.96828385175699</v>
      </c>
      <c r="D434" s="18">
        <f t="shared" si="13"/>
        <v>198.67</v>
      </c>
    </row>
    <row r="435" spans="2:4" x14ac:dyDescent="0.3">
      <c r="B435" s="16">
        <v>425</v>
      </c>
      <c r="C435" s="17">
        <f t="shared" si="12"/>
        <v>123.96828385175699</v>
      </c>
      <c r="D435" s="18">
        <f t="shared" si="13"/>
        <v>197.87</v>
      </c>
    </row>
    <row r="436" spans="2:4" x14ac:dyDescent="0.3">
      <c r="B436" s="16">
        <v>426</v>
      </c>
      <c r="C436" s="17">
        <f t="shared" si="12"/>
        <v>123.96828385175699</v>
      </c>
      <c r="D436" s="18">
        <f t="shared" si="13"/>
        <v>197.06</v>
      </c>
    </row>
    <row r="437" spans="2:4" x14ac:dyDescent="0.3">
      <c r="B437" s="16">
        <v>427</v>
      </c>
      <c r="C437" s="17">
        <f t="shared" si="12"/>
        <v>123.96828385175699</v>
      </c>
      <c r="D437" s="18">
        <f t="shared" si="13"/>
        <v>196.27</v>
      </c>
    </row>
    <row r="438" spans="2:4" x14ac:dyDescent="0.3">
      <c r="B438" s="16">
        <v>428</v>
      </c>
      <c r="C438" s="17">
        <f t="shared" si="12"/>
        <v>123.96828385175699</v>
      </c>
      <c r="D438" s="18">
        <f t="shared" si="13"/>
        <v>195.47</v>
      </c>
    </row>
    <row r="439" spans="2:4" x14ac:dyDescent="0.3">
      <c r="B439" s="16">
        <v>429</v>
      </c>
      <c r="C439" s="17">
        <f t="shared" si="12"/>
        <v>123.96828385175699</v>
      </c>
      <c r="D439" s="18">
        <f t="shared" si="13"/>
        <v>194.68</v>
      </c>
    </row>
    <row r="440" spans="2:4" x14ac:dyDescent="0.3">
      <c r="B440" s="16">
        <v>430</v>
      </c>
      <c r="C440" s="17">
        <f t="shared" si="12"/>
        <v>123.96828385175699</v>
      </c>
      <c r="D440" s="18">
        <f t="shared" si="13"/>
        <v>193.89</v>
      </c>
    </row>
    <row r="441" spans="2:4" x14ac:dyDescent="0.3">
      <c r="B441" s="16">
        <v>431</v>
      </c>
      <c r="C441" s="17">
        <f t="shared" si="12"/>
        <v>123.96828385175699</v>
      </c>
      <c r="D441" s="18">
        <f t="shared" si="13"/>
        <v>193.1</v>
      </c>
    </row>
    <row r="442" spans="2:4" x14ac:dyDescent="0.3">
      <c r="B442" s="16">
        <v>432</v>
      </c>
      <c r="C442" s="17">
        <f t="shared" si="12"/>
        <v>123.96828385175699</v>
      </c>
      <c r="D442" s="18">
        <f t="shared" si="13"/>
        <v>192.32</v>
      </c>
    </row>
    <row r="443" spans="2:4" x14ac:dyDescent="0.3">
      <c r="B443" s="16">
        <v>433</v>
      </c>
      <c r="C443" s="17">
        <f t="shared" si="12"/>
        <v>123.96828385175699</v>
      </c>
      <c r="D443" s="18">
        <f t="shared" si="13"/>
        <v>191.54</v>
      </c>
    </row>
    <row r="444" spans="2:4" x14ac:dyDescent="0.3">
      <c r="B444" s="16">
        <v>434</v>
      </c>
      <c r="C444" s="17">
        <f t="shared" si="12"/>
        <v>123.96828385175699</v>
      </c>
      <c r="D444" s="18">
        <f t="shared" si="13"/>
        <v>190.76</v>
      </c>
    </row>
    <row r="445" spans="2:4" x14ac:dyDescent="0.3">
      <c r="B445" s="16">
        <v>435</v>
      </c>
      <c r="C445" s="17">
        <f t="shared" si="12"/>
        <v>123.96828385175699</v>
      </c>
      <c r="D445" s="18">
        <f t="shared" si="13"/>
        <v>189.98</v>
      </c>
    </row>
    <row r="446" spans="2:4" x14ac:dyDescent="0.3">
      <c r="B446" s="16">
        <v>436</v>
      </c>
      <c r="C446" s="17">
        <f t="shared" si="12"/>
        <v>123.96828385175699</v>
      </c>
      <c r="D446" s="18">
        <f t="shared" si="13"/>
        <v>189.21</v>
      </c>
    </row>
    <row r="447" spans="2:4" x14ac:dyDescent="0.3">
      <c r="B447" s="16">
        <v>437</v>
      </c>
      <c r="C447" s="17">
        <f t="shared" si="12"/>
        <v>123.96828385175699</v>
      </c>
      <c r="D447" s="18">
        <f t="shared" si="13"/>
        <v>188.45</v>
      </c>
    </row>
    <row r="448" spans="2:4" x14ac:dyDescent="0.3">
      <c r="B448" s="16">
        <v>438</v>
      </c>
      <c r="C448" s="17">
        <f t="shared" si="12"/>
        <v>123.96828385175699</v>
      </c>
      <c r="D448" s="18">
        <f t="shared" si="13"/>
        <v>187.68</v>
      </c>
    </row>
    <row r="449" spans="2:4" x14ac:dyDescent="0.3">
      <c r="B449" s="16">
        <v>439</v>
      </c>
      <c r="C449" s="17">
        <f t="shared" si="12"/>
        <v>123.96828385175699</v>
      </c>
      <c r="D449" s="18">
        <f t="shared" si="13"/>
        <v>186.92</v>
      </c>
    </row>
    <row r="450" spans="2:4" x14ac:dyDescent="0.3">
      <c r="B450" s="16">
        <v>440</v>
      </c>
      <c r="C450" s="17">
        <f t="shared" si="12"/>
        <v>123.96828385175699</v>
      </c>
      <c r="D450" s="18">
        <f t="shared" si="13"/>
        <v>186.16</v>
      </c>
    </row>
    <row r="451" spans="2:4" x14ac:dyDescent="0.3">
      <c r="B451" s="16">
        <v>441</v>
      </c>
      <c r="C451" s="17">
        <f t="shared" si="12"/>
        <v>123.96828385175699</v>
      </c>
      <c r="D451" s="18">
        <f t="shared" si="13"/>
        <v>185.41</v>
      </c>
    </row>
    <row r="452" spans="2:4" x14ac:dyDescent="0.3">
      <c r="B452" s="16">
        <v>442</v>
      </c>
      <c r="C452" s="17">
        <f t="shared" si="12"/>
        <v>123.96828385175699</v>
      </c>
      <c r="D452" s="18">
        <f t="shared" si="13"/>
        <v>184.65</v>
      </c>
    </row>
    <row r="453" spans="2:4" x14ac:dyDescent="0.3">
      <c r="B453" s="16">
        <v>443</v>
      </c>
      <c r="C453" s="17">
        <f t="shared" si="12"/>
        <v>123.96828385175699</v>
      </c>
      <c r="D453" s="18">
        <f t="shared" si="13"/>
        <v>183.9</v>
      </c>
    </row>
    <row r="454" spans="2:4" x14ac:dyDescent="0.3">
      <c r="B454" s="16">
        <v>444</v>
      </c>
      <c r="C454" s="17">
        <f t="shared" si="12"/>
        <v>123.96828385175699</v>
      </c>
      <c r="D454" s="18">
        <f t="shared" si="13"/>
        <v>183.16</v>
      </c>
    </row>
    <row r="455" spans="2:4" x14ac:dyDescent="0.3">
      <c r="B455" s="16">
        <v>445</v>
      </c>
      <c r="C455" s="17">
        <f t="shared" si="12"/>
        <v>123.96828385175699</v>
      </c>
      <c r="D455" s="18">
        <f t="shared" si="13"/>
        <v>182.41</v>
      </c>
    </row>
    <row r="456" spans="2:4" x14ac:dyDescent="0.3">
      <c r="B456" s="16">
        <v>446</v>
      </c>
      <c r="C456" s="17">
        <f t="shared" si="12"/>
        <v>123.96828385175699</v>
      </c>
      <c r="D456" s="18">
        <f t="shared" si="13"/>
        <v>181.67</v>
      </c>
    </row>
    <row r="457" spans="2:4" x14ac:dyDescent="0.3">
      <c r="B457" s="16">
        <v>447</v>
      </c>
      <c r="C457" s="17">
        <f t="shared" si="12"/>
        <v>123.96828385175699</v>
      </c>
      <c r="D457" s="18">
        <f t="shared" si="13"/>
        <v>180.94</v>
      </c>
    </row>
    <row r="458" spans="2:4" x14ac:dyDescent="0.3">
      <c r="B458" s="16">
        <v>448</v>
      </c>
      <c r="C458" s="17">
        <f t="shared" ref="C458:C521" si="14">$C$5</f>
        <v>123.96828385175699</v>
      </c>
      <c r="D458" s="18">
        <f t="shared" ref="D458:D521" si="15">ROUND(C458*(1+$F$4)^(540-B458),2)</f>
        <v>180.2</v>
      </c>
    </row>
    <row r="459" spans="2:4" x14ac:dyDescent="0.3">
      <c r="B459" s="16">
        <v>449</v>
      </c>
      <c r="C459" s="17">
        <f t="shared" si="14"/>
        <v>123.96828385175699</v>
      </c>
      <c r="D459" s="18">
        <f t="shared" si="15"/>
        <v>179.47</v>
      </c>
    </row>
    <row r="460" spans="2:4" x14ac:dyDescent="0.3">
      <c r="B460" s="16">
        <v>450</v>
      </c>
      <c r="C460" s="17">
        <f t="shared" si="14"/>
        <v>123.96828385175699</v>
      </c>
      <c r="D460" s="18">
        <f t="shared" si="15"/>
        <v>178.74</v>
      </c>
    </row>
    <row r="461" spans="2:4" x14ac:dyDescent="0.3">
      <c r="B461" s="16">
        <v>451</v>
      </c>
      <c r="C461" s="17">
        <f t="shared" si="14"/>
        <v>123.96828385175699</v>
      </c>
      <c r="D461" s="18">
        <f t="shared" si="15"/>
        <v>178.02</v>
      </c>
    </row>
    <row r="462" spans="2:4" x14ac:dyDescent="0.3">
      <c r="B462" s="16">
        <v>452</v>
      </c>
      <c r="C462" s="17">
        <f t="shared" si="14"/>
        <v>123.96828385175699</v>
      </c>
      <c r="D462" s="18">
        <f t="shared" si="15"/>
        <v>177.3</v>
      </c>
    </row>
    <row r="463" spans="2:4" x14ac:dyDescent="0.3">
      <c r="B463" s="16">
        <v>453</v>
      </c>
      <c r="C463" s="17">
        <f t="shared" si="14"/>
        <v>123.96828385175699</v>
      </c>
      <c r="D463" s="18">
        <f t="shared" si="15"/>
        <v>176.58</v>
      </c>
    </row>
    <row r="464" spans="2:4" x14ac:dyDescent="0.3">
      <c r="B464" s="16">
        <v>454</v>
      </c>
      <c r="C464" s="17">
        <f t="shared" si="14"/>
        <v>123.96828385175699</v>
      </c>
      <c r="D464" s="18">
        <f t="shared" si="15"/>
        <v>175.86</v>
      </c>
    </row>
    <row r="465" spans="2:4" x14ac:dyDescent="0.3">
      <c r="B465" s="16">
        <v>455</v>
      </c>
      <c r="C465" s="17">
        <f t="shared" si="14"/>
        <v>123.96828385175699</v>
      </c>
      <c r="D465" s="18">
        <f t="shared" si="15"/>
        <v>175.15</v>
      </c>
    </row>
    <row r="466" spans="2:4" x14ac:dyDescent="0.3">
      <c r="B466" s="16">
        <v>456</v>
      </c>
      <c r="C466" s="17">
        <f t="shared" si="14"/>
        <v>123.96828385175699</v>
      </c>
      <c r="D466" s="18">
        <f t="shared" si="15"/>
        <v>174.44</v>
      </c>
    </row>
    <row r="467" spans="2:4" x14ac:dyDescent="0.3">
      <c r="B467" s="16">
        <v>457</v>
      </c>
      <c r="C467" s="17">
        <f t="shared" si="14"/>
        <v>123.96828385175699</v>
      </c>
      <c r="D467" s="18">
        <f t="shared" si="15"/>
        <v>173.73</v>
      </c>
    </row>
    <row r="468" spans="2:4" x14ac:dyDescent="0.3">
      <c r="B468" s="16">
        <v>458</v>
      </c>
      <c r="C468" s="17">
        <f t="shared" si="14"/>
        <v>123.96828385175699</v>
      </c>
      <c r="D468" s="18">
        <f t="shared" si="15"/>
        <v>173.02</v>
      </c>
    </row>
    <row r="469" spans="2:4" x14ac:dyDescent="0.3">
      <c r="B469" s="16">
        <v>459</v>
      </c>
      <c r="C469" s="17">
        <f t="shared" si="14"/>
        <v>123.96828385175699</v>
      </c>
      <c r="D469" s="18">
        <f t="shared" si="15"/>
        <v>172.32</v>
      </c>
    </row>
    <row r="470" spans="2:4" x14ac:dyDescent="0.3">
      <c r="B470" s="16">
        <v>460</v>
      </c>
      <c r="C470" s="17">
        <f t="shared" si="14"/>
        <v>123.96828385175699</v>
      </c>
      <c r="D470" s="18">
        <f t="shared" si="15"/>
        <v>171.62</v>
      </c>
    </row>
    <row r="471" spans="2:4" x14ac:dyDescent="0.3">
      <c r="B471" s="16">
        <v>461</v>
      </c>
      <c r="C471" s="17">
        <f t="shared" si="14"/>
        <v>123.96828385175699</v>
      </c>
      <c r="D471" s="18">
        <f t="shared" si="15"/>
        <v>170.93</v>
      </c>
    </row>
    <row r="472" spans="2:4" x14ac:dyDescent="0.3">
      <c r="B472" s="16">
        <v>462</v>
      </c>
      <c r="C472" s="17">
        <f t="shared" si="14"/>
        <v>123.96828385175699</v>
      </c>
      <c r="D472" s="18">
        <f t="shared" si="15"/>
        <v>170.23</v>
      </c>
    </row>
    <row r="473" spans="2:4" x14ac:dyDescent="0.3">
      <c r="B473" s="16">
        <v>463</v>
      </c>
      <c r="C473" s="17">
        <f t="shared" si="14"/>
        <v>123.96828385175699</v>
      </c>
      <c r="D473" s="18">
        <f t="shared" si="15"/>
        <v>169.54</v>
      </c>
    </row>
    <row r="474" spans="2:4" x14ac:dyDescent="0.3">
      <c r="B474" s="16">
        <v>464</v>
      </c>
      <c r="C474" s="17">
        <f t="shared" si="14"/>
        <v>123.96828385175699</v>
      </c>
      <c r="D474" s="18">
        <f t="shared" si="15"/>
        <v>168.85</v>
      </c>
    </row>
    <row r="475" spans="2:4" x14ac:dyDescent="0.3">
      <c r="B475" s="16">
        <v>465</v>
      </c>
      <c r="C475" s="17">
        <f t="shared" si="14"/>
        <v>123.96828385175699</v>
      </c>
      <c r="D475" s="18">
        <f t="shared" si="15"/>
        <v>168.17</v>
      </c>
    </row>
    <row r="476" spans="2:4" x14ac:dyDescent="0.3">
      <c r="B476" s="16">
        <v>466</v>
      </c>
      <c r="C476" s="17">
        <f t="shared" si="14"/>
        <v>123.96828385175699</v>
      </c>
      <c r="D476" s="18">
        <f t="shared" si="15"/>
        <v>167.49</v>
      </c>
    </row>
    <row r="477" spans="2:4" x14ac:dyDescent="0.3">
      <c r="B477" s="16">
        <v>467</v>
      </c>
      <c r="C477" s="17">
        <f t="shared" si="14"/>
        <v>123.96828385175699</v>
      </c>
      <c r="D477" s="18">
        <f t="shared" si="15"/>
        <v>166.81</v>
      </c>
    </row>
    <row r="478" spans="2:4" x14ac:dyDescent="0.3">
      <c r="B478" s="16">
        <v>468</v>
      </c>
      <c r="C478" s="17">
        <f t="shared" si="14"/>
        <v>123.96828385175699</v>
      </c>
      <c r="D478" s="18">
        <f t="shared" si="15"/>
        <v>166.13</v>
      </c>
    </row>
    <row r="479" spans="2:4" x14ac:dyDescent="0.3">
      <c r="B479" s="16">
        <v>469</v>
      </c>
      <c r="C479" s="17">
        <f t="shared" si="14"/>
        <v>123.96828385175699</v>
      </c>
      <c r="D479" s="18">
        <f t="shared" si="15"/>
        <v>165.46</v>
      </c>
    </row>
    <row r="480" spans="2:4" x14ac:dyDescent="0.3">
      <c r="B480" s="16">
        <v>470</v>
      </c>
      <c r="C480" s="17">
        <f t="shared" si="14"/>
        <v>123.96828385175699</v>
      </c>
      <c r="D480" s="18">
        <f t="shared" si="15"/>
        <v>164.78</v>
      </c>
    </row>
    <row r="481" spans="2:4" x14ac:dyDescent="0.3">
      <c r="B481" s="16">
        <v>471</v>
      </c>
      <c r="C481" s="17">
        <f t="shared" si="14"/>
        <v>123.96828385175699</v>
      </c>
      <c r="D481" s="18">
        <f t="shared" si="15"/>
        <v>164.12</v>
      </c>
    </row>
    <row r="482" spans="2:4" x14ac:dyDescent="0.3">
      <c r="B482" s="16">
        <v>472</v>
      </c>
      <c r="C482" s="17">
        <f t="shared" si="14"/>
        <v>123.96828385175699</v>
      </c>
      <c r="D482" s="18">
        <f t="shared" si="15"/>
        <v>163.44999999999999</v>
      </c>
    </row>
    <row r="483" spans="2:4" x14ac:dyDescent="0.3">
      <c r="B483" s="16">
        <v>473</v>
      </c>
      <c r="C483" s="17">
        <f t="shared" si="14"/>
        <v>123.96828385175699</v>
      </c>
      <c r="D483" s="18">
        <f t="shared" si="15"/>
        <v>162.79</v>
      </c>
    </row>
    <row r="484" spans="2:4" x14ac:dyDescent="0.3">
      <c r="B484" s="16">
        <v>474</v>
      </c>
      <c r="C484" s="17">
        <f t="shared" si="14"/>
        <v>123.96828385175699</v>
      </c>
      <c r="D484" s="18">
        <f t="shared" si="15"/>
        <v>162.13</v>
      </c>
    </row>
    <row r="485" spans="2:4" x14ac:dyDescent="0.3">
      <c r="B485" s="16">
        <v>475</v>
      </c>
      <c r="C485" s="17">
        <f t="shared" si="14"/>
        <v>123.96828385175699</v>
      </c>
      <c r="D485" s="18">
        <f t="shared" si="15"/>
        <v>161.47</v>
      </c>
    </row>
    <row r="486" spans="2:4" x14ac:dyDescent="0.3">
      <c r="B486" s="16">
        <v>476</v>
      </c>
      <c r="C486" s="17">
        <f t="shared" si="14"/>
        <v>123.96828385175699</v>
      </c>
      <c r="D486" s="18">
        <f t="shared" si="15"/>
        <v>160.81</v>
      </c>
    </row>
    <row r="487" spans="2:4" x14ac:dyDescent="0.3">
      <c r="B487" s="16">
        <v>477</v>
      </c>
      <c r="C487" s="17">
        <f t="shared" si="14"/>
        <v>123.96828385175699</v>
      </c>
      <c r="D487" s="18">
        <f t="shared" si="15"/>
        <v>160.16</v>
      </c>
    </row>
    <row r="488" spans="2:4" x14ac:dyDescent="0.3">
      <c r="B488" s="16">
        <v>478</v>
      </c>
      <c r="C488" s="17">
        <f t="shared" si="14"/>
        <v>123.96828385175699</v>
      </c>
      <c r="D488" s="18">
        <f t="shared" si="15"/>
        <v>159.51</v>
      </c>
    </row>
    <row r="489" spans="2:4" x14ac:dyDescent="0.3">
      <c r="B489" s="16">
        <v>479</v>
      </c>
      <c r="C489" s="17">
        <f t="shared" si="14"/>
        <v>123.96828385175699</v>
      </c>
      <c r="D489" s="18">
        <f t="shared" si="15"/>
        <v>158.86000000000001</v>
      </c>
    </row>
    <row r="490" spans="2:4" x14ac:dyDescent="0.3">
      <c r="B490" s="16">
        <v>480</v>
      </c>
      <c r="C490" s="17">
        <f t="shared" si="14"/>
        <v>123.96828385175699</v>
      </c>
      <c r="D490" s="18">
        <f t="shared" si="15"/>
        <v>158.22</v>
      </c>
    </row>
    <row r="491" spans="2:4" x14ac:dyDescent="0.3">
      <c r="B491" s="16">
        <v>481</v>
      </c>
      <c r="C491" s="17">
        <f t="shared" si="14"/>
        <v>123.96828385175699</v>
      </c>
      <c r="D491" s="18">
        <f t="shared" si="15"/>
        <v>157.58000000000001</v>
      </c>
    </row>
    <row r="492" spans="2:4" x14ac:dyDescent="0.3">
      <c r="B492" s="16">
        <v>482</v>
      </c>
      <c r="C492" s="17">
        <f t="shared" si="14"/>
        <v>123.96828385175699</v>
      </c>
      <c r="D492" s="18">
        <f t="shared" si="15"/>
        <v>156.94</v>
      </c>
    </row>
    <row r="493" spans="2:4" x14ac:dyDescent="0.3">
      <c r="B493" s="16">
        <v>483</v>
      </c>
      <c r="C493" s="17">
        <f t="shared" si="14"/>
        <v>123.96828385175699</v>
      </c>
      <c r="D493" s="18">
        <f t="shared" si="15"/>
        <v>156.30000000000001</v>
      </c>
    </row>
    <row r="494" spans="2:4" x14ac:dyDescent="0.3">
      <c r="B494" s="16">
        <v>484</v>
      </c>
      <c r="C494" s="17">
        <f t="shared" si="14"/>
        <v>123.96828385175699</v>
      </c>
      <c r="D494" s="18">
        <f t="shared" si="15"/>
        <v>155.66999999999999</v>
      </c>
    </row>
    <row r="495" spans="2:4" x14ac:dyDescent="0.3">
      <c r="B495" s="16">
        <v>485</v>
      </c>
      <c r="C495" s="17">
        <f t="shared" si="14"/>
        <v>123.96828385175699</v>
      </c>
      <c r="D495" s="18">
        <f t="shared" si="15"/>
        <v>155.03</v>
      </c>
    </row>
    <row r="496" spans="2:4" x14ac:dyDescent="0.3">
      <c r="B496" s="16">
        <v>486</v>
      </c>
      <c r="C496" s="17">
        <f t="shared" si="14"/>
        <v>123.96828385175699</v>
      </c>
      <c r="D496" s="18">
        <f t="shared" si="15"/>
        <v>154.41</v>
      </c>
    </row>
    <row r="497" spans="2:4" x14ac:dyDescent="0.3">
      <c r="B497" s="16">
        <v>487</v>
      </c>
      <c r="C497" s="17">
        <f t="shared" si="14"/>
        <v>123.96828385175699</v>
      </c>
      <c r="D497" s="18">
        <f t="shared" si="15"/>
        <v>153.78</v>
      </c>
    </row>
    <row r="498" spans="2:4" x14ac:dyDescent="0.3">
      <c r="B498" s="16">
        <v>488</v>
      </c>
      <c r="C498" s="17">
        <f t="shared" si="14"/>
        <v>123.96828385175699</v>
      </c>
      <c r="D498" s="18">
        <f t="shared" si="15"/>
        <v>153.15</v>
      </c>
    </row>
    <row r="499" spans="2:4" x14ac:dyDescent="0.3">
      <c r="B499" s="16">
        <v>489</v>
      </c>
      <c r="C499" s="17">
        <f t="shared" si="14"/>
        <v>123.96828385175699</v>
      </c>
      <c r="D499" s="18">
        <f t="shared" si="15"/>
        <v>152.53</v>
      </c>
    </row>
    <row r="500" spans="2:4" x14ac:dyDescent="0.3">
      <c r="B500" s="16">
        <v>490</v>
      </c>
      <c r="C500" s="17">
        <f t="shared" si="14"/>
        <v>123.96828385175699</v>
      </c>
      <c r="D500" s="18">
        <f t="shared" si="15"/>
        <v>151.91</v>
      </c>
    </row>
    <row r="501" spans="2:4" x14ac:dyDescent="0.3">
      <c r="B501" s="16">
        <v>491</v>
      </c>
      <c r="C501" s="17">
        <f t="shared" si="14"/>
        <v>123.96828385175699</v>
      </c>
      <c r="D501" s="18">
        <f t="shared" si="15"/>
        <v>151.30000000000001</v>
      </c>
    </row>
    <row r="502" spans="2:4" x14ac:dyDescent="0.3">
      <c r="B502" s="16">
        <v>492</v>
      </c>
      <c r="C502" s="17">
        <f t="shared" si="14"/>
        <v>123.96828385175699</v>
      </c>
      <c r="D502" s="18">
        <f t="shared" si="15"/>
        <v>150.68</v>
      </c>
    </row>
    <row r="503" spans="2:4" x14ac:dyDescent="0.3">
      <c r="B503" s="16">
        <v>493</v>
      </c>
      <c r="C503" s="17">
        <f t="shared" si="14"/>
        <v>123.96828385175699</v>
      </c>
      <c r="D503" s="18">
        <f t="shared" si="15"/>
        <v>150.07</v>
      </c>
    </row>
    <row r="504" spans="2:4" x14ac:dyDescent="0.3">
      <c r="B504" s="16">
        <v>494</v>
      </c>
      <c r="C504" s="17">
        <f t="shared" si="14"/>
        <v>123.96828385175699</v>
      </c>
      <c r="D504" s="18">
        <f t="shared" si="15"/>
        <v>149.46</v>
      </c>
    </row>
    <row r="505" spans="2:4" x14ac:dyDescent="0.3">
      <c r="B505" s="16">
        <v>495</v>
      </c>
      <c r="C505" s="17">
        <f t="shared" si="14"/>
        <v>123.96828385175699</v>
      </c>
      <c r="D505" s="18">
        <f t="shared" si="15"/>
        <v>148.86000000000001</v>
      </c>
    </row>
    <row r="506" spans="2:4" x14ac:dyDescent="0.3">
      <c r="B506" s="16">
        <v>496</v>
      </c>
      <c r="C506" s="17">
        <f t="shared" si="14"/>
        <v>123.96828385175699</v>
      </c>
      <c r="D506" s="18">
        <f t="shared" si="15"/>
        <v>148.25</v>
      </c>
    </row>
    <row r="507" spans="2:4" x14ac:dyDescent="0.3">
      <c r="B507" s="16">
        <v>497</v>
      </c>
      <c r="C507" s="17">
        <f t="shared" si="14"/>
        <v>123.96828385175699</v>
      </c>
      <c r="D507" s="18">
        <f t="shared" si="15"/>
        <v>147.65</v>
      </c>
    </row>
    <row r="508" spans="2:4" x14ac:dyDescent="0.3">
      <c r="B508" s="16">
        <v>498</v>
      </c>
      <c r="C508" s="17">
        <f t="shared" si="14"/>
        <v>123.96828385175699</v>
      </c>
      <c r="D508" s="18">
        <f t="shared" si="15"/>
        <v>147.05000000000001</v>
      </c>
    </row>
    <row r="509" spans="2:4" x14ac:dyDescent="0.3">
      <c r="B509" s="16">
        <v>499</v>
      </c>
      <c r="C509" s="17">
        <f t="shared" si="14"/>
        <v>123.96828385175699</v>
      </c>
      <c r="D509" s="18">
        <f t="shared" si="15"/>
        <v>146.46</v>
      </c>
    </row>
    <row r="510" spans="2:4" x14ac:dyDescent="0.3">
      <c r="B510" s="16">
        <v>500</v>
      </c>
      <c r="C510" s="17">
        <f t="shared" si="14"/>
        <v>123.96828385175699</v>
      </c>
      <c r="D510" s="18">
        <f t="shared" si="15"/>
        <v>145.86000000000001</v>
      </c>
    </row>
    <row r="511" spans="2:4" x14ac:dyDescent="0.3">
      <c r="B511" s="16">
        <v>501</v>
      </c>
      <c r="C511" s="17">
        <f t="shared" si="14"/>
        <v>123.96828385175699</v>
      </c>
      <c r="D511" s="18">
        <f t="shared" si="15"/>
        <v>145.27000000000001</v>
      </c>
    </row>
    <row r="512" spans="2:4" x14ac:dyDescent="0.3">
      <c r="B512" s="16">
        <v>502</v>
      </c>
      <c r="C512" s="17">
        <f t="shared" si="14"/>
        <v>123.96828385175699</v>
      </c>
      <c r="D512" s="18">
        <f t="shared" si="15"/>
        <v>144.68</v>
      </c>
    </row>
    <row r="513" spans="2:4" x14ac:dyDescent="0.3">
      <c r="B513" s="16">
        <v>503</v>
      </c>
      <c r="C513" s="17">
        <f t="shared" si="14"/>
        <v>123.96828385175699</v>
      </c>
      <c r="D513" s="18">
        <f t="shared" si="15"/>
        <v>144.09</v>
      </c>
    </row>
    <row r="514" spans="2:4" x14ac:dyDescent="0.3">
      <c r="B514" s="16">
        <v>504</v>
      </c>
      <c r="C514" s="17">
        <f t="shared" si="14"/>
        <v>123.96828385175699</v>
      </c>
      <c r="D514" s="18">
        <f t="shared" si="15"/>
        <v>143.51</v>
      </c>
    </row>
    <row r="515" spans="2:4" x14ac:dyDescent="0.3">
      <c r="B515" s="16">
        <v>505</v>
      </c>
      <c r="C515" s="17">
        <f t="shared" si="14"/>
        <v>123.96828385175699</v>
      </c>
      <c r="D515" s="18">
        <f t="shared" si="15"/>
        <v>142.93</v>
      </c>
    </row>
    <row r="516" spans="2:4" x14ac:dyDescent="0.3">
      <c r="B516" s="16">
        <v>506</v>
      </c>
      <c r="C516" s="17">
        <f t="shared" si="14"/>
        <v>123.96828385175699</v>
      </c>
      <c r="D516" s="18">
        <f t="shared" si="15"/>
        <v>142.35</v>
      </c>
    </row>
    <row r="517" spans="2:4" x14ac:dyDescent="0.3">
      <c r="B517" s="16">
        <v>507</v>
      </c>
      <c r="C517" s="17">
        <f t="shared" si="14"/>
        <v>123.96828385175699</v>
      </c>
      <c r="D517" s="18">
        <f t="shared" si="15"/>
        <v>141.77000000000001</v>
      </c>
    </row>
    <row r="518" spans="2:4" x14ac:dyDescent="0.3">
      <c r="B518" s="16">
        <v>508</v>
      </c>
      <c r="C518" s="17">
        <f t="shared" si="14"/>
        <v>123.96828385175699</v>
      </c>
      <c r="D518" s="18">
        <f t="shared" si="15"/>
        <v>141.19</v>
      </c>
    </row>
    <row r="519" spans="2:4" x14ac:dyDescent="0.3">
      <c r="B519" s="16">
        <v>509</v>
      </c>
      <c r="C519" s="17">
        <f t="shared" si="14"/>
        <v>123.96828385175699</v>
      </c>
      <c r="D519" s="18">
        <f t="shared" si="15"/>
        <v>140.62</v>
      </c>
    </row>
    <row r="520" spans="2:4" x14ac:dyDescent="0.3">
      <c r="B520" s="16">
        <v>510</v>
      </c>
      <c r="C520" s="17">
        <f t="shared" si="14"/>
        <v>123.96828385175699</v>
      </c>
      <c r="D520" s="18">
        <f t="shared" si="15"/>
        <v>140.05000000000001</v>
      </c>
    </row>
    <row r="521" spans="2:4" x14ac:dyDescent="0.3">
      <c r="B521" s="16">
        <v>511</v>
      </c>
      <c r="C521" s="17">
        <f t="shared" si="14"/>
        <v>123.96828385175699</v>
      </c>
      <c r="D521" s="18">
        <f t="shared" si="15"/>
        <v>139.47999999999999</v>
      </c>
    </row>
    <row r="522" spans="2:4" x14ac:dyDescent="0.3">
      <c r="B522" s="16">
        <v>512</v>
      </c>
      <c r="C522" s="17">
        <f t="shared" ref="C522:C549" si="16">$C$5</f>
        <v>123.96828385175699</v>
      </c>
      <c r="D522" s="18">
        <f t="shared" ref="D522:D550" si="17">ROUND(C522*(1+$F$4)^(540-B522),2)</f>
        <v>138.91999999999999</v>
      </c>
    </row>
    <row r="523" spans="2:4" x14ac:dyDescent="0.3">
      <c r="B523" s="16">
        <v>513</v>
      </c>
      <c r="C523" s="17">
        <f t="shared" si="16"/>
        <v>123.96828385175699</v>
      </c>
      <c r="D523" s="18">
        <f t="shared" si="17"/>
        <v>138.35</v>
      </c>
    </row>
    <row r="524" spans="2:4" x14ac:dyDescent="0.3">
      <c r="B524" s="16">
        <v>514</v>
      </c>
      <c r="C524" s="17">
        <f t="shared" si="16"/>
        <v>123.96828385175699</v>
      </c>
      <c r="D524" s="18">
        <f t="shared" si="17"/>
        <v>137.79</v>
      </c>
    </row>
    <row r="525" spans="2:4" x14ac:dyDescent="0.3">
      <c r="B525" s="16">
        <v>515</v>
      </c>
      <c r="C525" s="17">
        <f t="shared" si="16"/>
        <v>123.96828385175699</v>
      </c>
      <c r="D525" s="18">
        <f t="shared" si="17"/>
        <v>137.22999999999999</v>
      </c>
    </row>
    <row r="526" spans="2:4" x14ac:dyDescent="0.3">
      <c r="B526" s="16">
        <v>516</v>
      </c>
      <c r="C526" s="17">
        <f t="shared" si="16"/>
        <v>123.96828385175699</v>
      </c>
      <c r="D526" s="18">
        <f t="shared" si="17"/>
        <v>136.68</v>
      </c>
    </row>
    <row r="527" spans="2:4" x14ac:dyDescent="0.3">
      <c r="B527" s="16">
        <v>517</v>
      </c>
      <c r="C527" s="17">
        <f t="shared" si="16"/>
        <v>123.96828385175699</v>
      </c>
      <c r="D527" s="18">
        <f t="shared" si="17"/>
        <v>136.12</v>
      </c>
    </row>
    <row r="528" spans="2:4" x14ac:dyDescent="0.3">
      <c r="B528" s="16">
        <v>518</v>
      </c>
      <c r="C528" s="17">
        <f t="shared" si="16"/>
        <v>123.96828385175699</v>
      </c>
      <c r="D528" s="18">
        <f t="shared" si="17"/>
        <v>135.57</v>
      </c>
    </row>
    <row r="529" spans="2:4" x14ac:dyDescent="0.3">
      <c r="B529" s="16">
        <v>519</v>
      </c>
      <c r="C529" s="17">
        <f t="shared" si="16"/>
        <v>123.96828385175699</v>
      </c>
      <c r="D529" s="18">
        <f t="shared" si="17"/>
        <v>135.02000000000001</v>
      </c>
    </row>
    <row r="530" spans="2:4" x14ac:dyDescent="0.3">
      <c r="B530" s="16">
        <v>520</v>
      </c>
      <c r="C530" s="17">
        <f t="shared" si="16"/>
        <v>123.96828385175699</v>
      </c>
      <c r="D530" s="18">
        <f t="shared" si="17"/>
        <v>134.47</v>
      </c>
    </row>
    <row r="531" spans="2:4" x14ac:dyDescent="0.3">
      <c r="B531" s="16">
        <v>521</v>
      </c>
      <c r="C531" s="17">
        <f t="shared" si="16"/>
        <v>123.96828385175699</v>
      </c>
      <c r="D531" s="18">
        <f t="shared" si="17"/>
        <v>133.91999999999999</v>
      </c>
    </row>
    <row r="532" spans="2:4" x14ac:dyDescent="0.3">
      <c r="B532" s="16">
        <v>522</v>
      </c>
      <c r="C532" s="17">
        <f t="shared" si="16"/>
        <v>123.96828385175699</v>
      </c>
      <c r="D532" s="18">
        <f t="shared" si="17"/>
        <v>133.38</v>
      </c>
    </row>
    <row r="533" spans="2:4" x14ac:dyDescent="0.3">
      <c r="B533" s="16">
        <v>523</v>
      </c>
      <c r="C533" s="17">
        <f t="shared" si="16"/>
        <v>123.96828385175699</v>
      </c>
      <c r="D533" s="18">
        <f t="shared" si="17"/>
        <v>132.84</v>
      </c>
    </row>
    <row r="534" spans="2:4" x14ac:dyDescent="0.3">
      <c r="B534" s="16">
        <v>524</v>
      </c>
      <c r="C534" s="17">
        <f t="shared" si="16"/>
        <v>123.96828385175699</v>
      </c>
      <c r="D534" s="18">
        <f t="shared" si="17"/>
        <v>132.30000000000001</v>
      </c>
    </row>
    <row r="535" spans="2:4" x14ac:dyDescent="0.3">
      <c r="B535" s="16">
        <v>525</v>
      </c>
      <c r="C535" s="17">
        <f t="shared" si="16"/>
        <v>123.96828385175699</v>
      </c>
      <c r="D535" s="18">
        <f t="shared" si="17"/>
        <v>131.76</v>
      </c>
    </row>
    <row r="536" spans="2:4" x14ac:dyDescent="0.3">
      <c r="B536" s="16">
        <v>526</v>
      </c>
      <c r="C536" s="17">
        <f t="shared" si="16"/>
        <v>123.96828385175699</v>
      </c>
      <c r="D536" s="18">
        <f t="shared" si="17"/>
        <v>131.22999999999999</v>
      </c>
    </row>
    <row r="537" spans="2:4" x14ac:dyDescent="0.3">
      <c r="B537" s="16">
        <v>527</v>
      </c>
      <c r="C537" s="17">
        <f t="shared" si="16"/>
        <v>123.96828385175699</v>
      </c>
      <c r="D537" s="18">
        <f t="shared" si="17"/>
        <v>130.69999999999999</v>
      </c>
    </row>
    <row r="538" spans="2:4" x14ac:dyDescent="0.3">
      <c r="B538" s="16">
        <v>528</v>
      </c>
      <c r="C538" s="17">
        <f t="shared" si="16"/>
        <v>123.96828385175699</v>
      </c>
      <c r="D538" s="18">
        <f t="shared" si="17"/>
        <v>130.16999999999999</v>
      </c>
    </row>
    <row r="539" spans="2:4" x14ac:dyDescent="0.3">
      <c r="B539" s="16">
        <v>529</v>
      </c>
      <c r="C539" s="17">
        <f t="shared" si="16"/>
        <v>123.96828385175699</v>
      </c>
      <c r="D539" s="18">
        <f t="shared" si="17"/>
        <v>129.63999999999999</v>
      </c>
    </row>
    <row r="540" spans="2:4" x14ac:dyDescent="0.3">
      <c r="B540" s="16">
        <v>530</v>
      </c>
      <c r="C540" s="17">
        <f t="shared" si="16"/>
        <v>123.96828385175699</v>
      </c>
      <c r="D540" s="18">
        <f t="shared" si="17"/>
        <v>129.11000000000001</v>
      </c>
    </row>
    <row r="541" spans="2:4" x14ac:dyDescent="0.3">
      <c r="B541" s="16">
        <v>531</v>
      </c>
      <c r="C541" s="17">
        <f t="shared" si="16"/>
        <v>123.96828385175699</v>
      </c>
      <c r="D541" s="18">
        <f t="shared" si="17"/>
        <v>128.59</v>
      </c>
    </row>
    <row r="542" spans="2:4" x14ac:dyDescent="0.3">
      <c r="B542" s="16">
        <v>532</v>
      </c>
      <c r="C542" s="17">
        <f t="shared" si="16"/>
        <v>123.96828385175699</v>
      </c>
      <c r="D542" s="18">
        <f t="shared" si="17"/>
        <v>128.07</v>
      </c>
    </row>
    <row r="543" spans="2:4" x14ac:dyDescent="0.3">
      <c r="B543" s="16">
        <v>533</v>
      </c>
      <c r="C543" s="17">
        <f t="shared" si="16"/>
        <v>123.96828385175699</v>
      </c>
      <c r="D543" s="18">
        <f t="shared" si="17"/>
        <v>127.55</v>
      </c>
    </row>
    <row r="544" spans="2:4" x14ac:dyDescent="0.3">
      <c r="B544" s="16">
        <v>534</v>
      </c>
      <c r="C544" s="17">
        <f t="shared" si="16"/>
        <v>123.96828385175699</v>
      </c>
      <c r="D544" s="18">
        <f t="shared" si="17"/>
        <v>127.03</v>
      </c>
    </row>
    <row r="545" spans="2:4" x14ac:dyDescent="0.3">
      <c r="B545" s="16">
        <v>535</v>
      </c>
      <c r="C545" s="17">
        <f t="shared" si="16"/>
        <v>123.96828385175699</v>
      </c>
      <c r="D545" s="18">
        <f t="shared" si="17"/>
        <v>126.51</v>
      </c>
    </row>
    <row r="546" spans="2:4" x14ac:dyDescent="0.3">
      <c r="B546" s="16">
        <v>536</v>
      </c>
      <c r="C546" s="17">
        <f t="shared" si="16"/>
        <v>123.96828385175699</v>
      </c>
      <c r="D546" s="18">
        <f t="shared" si="17"/>
        <v>126</v>
      </c>
    </row>
    <row r="547" spans="2:4" x14ac:dyDescent="0.3">
      <c r="B547" s="16">
        <v>537</v>
      </c>
      <c r="C547" s="17">
        <f t="shared" si="16"/>
        <v>123.96828385175699</v>
      </c>
      <c r="D547" s="18">
        <f t="shared" si="17"/>
        <v>125.49</v>
      </c>
    </row>
    <row r="548" spans="2:4" x14ac:dyDescent="0.3">
      <c r="B548" s="16">
        <v>538</v>
      </c>
      <c r="C548" s="17">
        <f t="shared" si="16"/>
        <v>123.96828385175699</v>
      </c>
      <c r="D548" s="18">
        <f t="shared" si="17"/>
        <v>124.98</v>
      </c>
    </row>
    <row r="549" spans="2:4" x14ac:dyDescent="0.3">
      <c r="B549" s="16">
        <v>539</v>
      </c>
      <c r="C549" s="17">
        <f t="shared" si="16"/>
        <v>123.96828385175699</v>
      </c>
      <c r="D549" s="18">
        <f t="shared" si="17"/>
        <v>124.47</v>
      </c>
    </row>
    <row r="550" spans="2:4" ht="17.25" thickBot="1" x14ac:dyDescent="0.35">
      <c r="B550" s="28">
        <v>540</v>
      </c>
      <c r="C550" s="29">
        <v>0</v>
      </c>
      <c r="D550" s="30">
        <f t="shared" si="17"/>
        <v>0</v>
      </c>
    </row>
  </sheetData>
  <mergeCells count="1"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Maoin Peinnsein</vt:lpstr>
      <vt:lpstr>Cunntas Sàbhalaidh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Q11 Karen's Pension Answers</dc:title>
  <dc:creator/>
  <cp:lastModifiedBy/>
  <dcterms:created xsi:type="dcterms:W3CDTF">2021-06-23T08:18:26Z</dcterms:created>
  <dcterms:modified xsi:type="dcterms:W3CDTF">2022-02-08T16:26:36Z</dcterms:modified>
</cp:coreProperties>
</file>